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Pracovní stůl\Zadávání VŘ\2025\640205xxx Údržba, opravy a odstraňování závad u ST OŘ HKR 2026 - 2027 (ST PCE)\Final pro H\"/>
    </mc:Choice>
  </mc:AlternateContent>
  <xr:revisionPtr revIDLastSave="0" documentId="8_{FEB616B7-317A-48A0-98A7-20BB5EBA29BC}" xr6:coauthVersionLast="47" xr6:coauthVersionMax="47" xr10:uidLastSave="{00000000-0000-0000-0000-000000000000}"/>
  <bookViews>
    <workbookView xWindow="-120" yWindow="-120" windowWidth="29040" windowHeight="15720" firstSheet="1" activeTab="4" xr2:uid="{00000000-000D-0000-FFFF-FFFF00000000}"/>
  </bookViews>
  <sheets>
    <sheet name="Rekapitulace stavby" sheetId="1" state="veryHidden" r:id="rId1"/>
    <sheet name="SO 01 - Položky soustavy ..." sheetId="2" r:id="rId2"/>
    <sheet name="SO 02 - Položky soustavy ÚRS" sheetId="3" r:id="rId3"/>
    <sheet name="SO 03 - Zimní údržba" sheetId="4" r:id="rId4"/>
    <sheet name="VON - Vedlejší a ostaní n..." sheetId="5" r:id="rId5"/>
  </sheets>
  <definedNames>
    <definedName name="_xlnm._FilterDatabase" localSheetId="1" hidden="1">'SO 01 - Položky soustavy ...'!$C$115:$H$2383</definedName>
    <definedName name="_xlnm._FilterDatabase" localSheetId="2" hidden="1">'SO 02 - Položky soustavy ÚRS'!$C$115:$H$218</definedName>
    <definedName name="_xlnm._FilterDatabase" localSheetId="3" hidden="1">'SO 03 - Zimní údržba'!$C$115:$H$164</definedName>
    <definedName name="_xlnm._FilterDatabase" localSheetId="4" hidden="1">'VON - Vedlejší a ostaní n...'!$C$115:$H$123</definedName>
    <definedName name="_xlnm.Print_Titles" localSheetId="0">'Rekapitulace stavby'!$92:$92</definedName>
    <definedName name="_xlnm.Print_Titles" localSheetId="1">'SO 01 - Položky soustavy ...'!$115:$115</definedName>
    <definedName name="_xlnm.Print_Titles" localSheetId="2">'SO 02 - Položky soustavy ÚRS'!$115:$115</definedName>
    <definedName name="_xlnm.Print_Titles" localSheetId="3">'SO 03 - Zimní údržba'!$115:$115</definedName>
    <definedName name="_xlnm.Print_Titles" localSheetId="4">'VON - Vedlejší a ostaní n...'!$115:$115</definedName>
    <definedName name="_xlnm.Print_Area" localSheetId="0">'Rekapitulace stavby'!$D$4:$AO$76,'Rekapitulace stavby'!$C$82:$AQ$99</definedName>
    <definedName name="_xlnm.Print_Area" localSheetId="1">'SO 01 - Položky soustavy ...'!$C$103:$H$2383</definedName>
    <definedName name="_xlnm.Print_Area" localSheetId="2">'SO 02 - Položky soustavy ÚRS'!$C$103:$H$218</definedName>
    <definedName name="_xlnm.Print_Area" localSheetId="3">'SO 03 - Zimní údržba'!$C$103:$H$164</definedName>
    <definedName name="_xlnm.Print_Area" localSheetId="4">'VON - Vedlejší a ostaní n...'!$C$103:$H$123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8" i="1" l="1"/>
  <c r="AX98" i="1"/>
  <c r="BG123" i="5"/>
  <c r="BF123" i="5"/>
  <c r="BE123" i="5"/>
  <c r="BD123" i="5"/>
  <c r="R123" i="5"/>
  <c r="P123" i="5"/>
  <c r="N123" i="5"/>
  <c r="BG122" i="5"/>
  <c r="BF122" i="5"/>
  <c r="BE122" i="5"/>
  <c r="BD122" i="5"/>
  <c r="R122" i="5"/>
  <c r="P122" i="5"/>
  <c r="N122" i="5"/>
  <c r="BG121" i="5"/>
  <c r="BF121" i="5"/>
  <c r="BE121" i="5"/>
  <c r="BD121" i="5"/>
  <c r="R121" i="5"/>
  <c r="P121" i="5"/>
  <c r="N121" i="5"/>
  <c r="F110" i="5"/>
  <c r="E108" i="5"/>
  <c r="F89" i="5"/>
  <c r="E87" i="5"/>
  <c r="E24" i="5"/>
  <c r="E21" i="5"/>
  <c r="E18" i="5"/>
  <c r="F113" i="5" s="1"/>
  <c r="E15" i="5"/>
  <c r="F112" i="5" s="1"/>
  <c r="E7" i="5"/>
  <c r="E85" i="5" s="1"/>
  <c r="AY97" i="1"/>
  <c r="AX97" i="1"/>
  <c r="BF163" i="4"/>
  <c r="BE163" i="4"/>
  <c r="BD163" i="4"/>
  <c r="BC163" i="4"/>
  <c r="Q163" i="4"/>
  <c r="O163" i="4"/>
  <c r="M163" i="4"/>
  <c r="BF161" i="4"/>
  <c r="BE161" i="4"/>
  <c r="BD161" i="4"/>
  <c r="BC161" i="4"/>
  <c r="Q161" i="4"/>
  <c r="O161" i="4"/>
  <c r="M161" i="4"/>
  <c r="BF159" i="4"/>
  <c r="BE159" i="4"/>
  <c r="BD159" i="4"/>
  <c r="BC159" i="4"/>
  <c r="Q159" i="4"/>
  <c r="O159" i="4"/>
  <c r="M159" i="4"/>
  <c r="BF157" i="4"/>
  <c r="BE157" i="4"/>
  <c r="BD157" i="4"/>
  <c r="BC157" i="4"/>
  <c r="Q157" i="4"/>
  <c r="O157" i="4"/>
  <c r="M157" i="4"/>
  <c r="BF155" i="4"/>
  <c r="BE155" i="4"/>
  <c r="BD155" i="4"/>
  <c r="BC155" i="4"/>
  <c r="Q155" i="4"/>
  <c r="O155" i="4"/>
  <c r="M155" i="4"/>
  <c r="BF153" i="4"/>
  <c r="BE153" i="4"/>
  <c r="BD153" i="4"/>
  <c r="BC153" i="4"/>
  <c r="Q153" i="4"/>
  <c r="O153" i="4"/>
  <c r="M153" i="4"/>
  <c r="BF151" i="4"/>
  <c r="BE151" i="4"/>
  <c r="BD151" i="4"/>
  <c r="BC151" i="4"/>
  <c r="Q151" i="4"/>
  <c r="O151" i="4"/>
  <c r="M151" i="4"/>
  <c r="BF149" i="4"/>
  <c r="BE149" i="4"/>
  <c r="BD149" i="4"/>
  <c r="BC149" i="4"/>
  <c r="Q149" i="4"/>
  <c r="O149" i="4"/>
  <c r="M149" i="4"/>
  <c r="BF147" i="4"/>
  <c r="BE147" i="4"/>
  <c r="BD147" i="4"/>
  <c r="BC147" i="4"/>
  <c r="Q147" i="4"/>
  <c r="O147" i="4"/>
  <c r="M147" i="4"/>
  <c r="BF145" i="4"/>
  <c r="BE145" i="4"/>
  <c r="BD145" i="4"/>
  <c r="BC145" i="4"/>
  <c r="Q145" i="4"/>
  <c r="O145" i="4"/>
  <c r="M145" i="4"/>
  <c r="BF143" i="4"/>
  <c r="BE143" i="4"/>
  <c r="BD143" i="4"/>
  <c r="BC143" i="4"/>
  <c r="Q143" i="4"/>
  <c r="O143" i="4"/>
  <c r="M143" i="4"/>
  <c r="BF141" i="4"/>
  <c r="BE141" i="4"/>
  <c r="BD141" i="4"/>
  <c r="BC141" i="4"/>
  <c r="Q141" i="4"/>
  <c r="O141" i="4"/>
  <c r="M141" i="4"/>
  <c r="BF139" i="4"/>
  <c r="BE139" i="4"/>
  <c r="BD139" i="4"/>
  <c r="BC139" i="4"/>
  <c r="Q139" i="4"/>
  <c r="O139" i="4"/>
  <c r="M139" i="4"/>
  <c r="BF137" i="4"/>
  <c r="BE137" i="4"/>
  <c r="BD137" i="4"/>
  <c r="BC137" i="4"/>
  <c r="Q137" i="4"/>
  <c r="O137" i="4"/>
  <c r="M137" i="4"/>
  <c r="BF135" i="4"/>
  <c r="BE135" i="4"/>
  <c r="BD135" i="4"/>
  <c r="BC135" i="4"/>
  <c r="Q135" i="4"/>
  <c r="O135" i="4"/>
  <c r="M135" i="4"/>
  <c r="BF133" i="4"/>
  <c r="BE133" i="4"/>
  <c r="BD133" i="4"/>
  <c r="BC133" i="4"/>
  <c r="Q133" i="4"/>
  <c r="O133" i="4"/>
  <c r="M133" i="4"/>
  <c r="BF131" i="4"/>
  <c r="BE131" i="4"/>
  <c r="BD131" i="4"/>
  <c r="BC131" i="4"/>
  <c r="Q131" i="4"/>
  <c r="O131" i="4"/>
  <c r="M131" i="4"/>
  <c r="BF129" i="4"/>
  <c r="BE129" i="4"/>
  <c r="BD129" i="4"/>
  <c r="BC129" i="4"/>
  <c r="Q129" i="4"/>
  <c r="O129" i="4"/>
  <c r="M129" i="4"/>
  <c r="BF127" i="4"/>
  <c r="BE127" i="4"/>
  <c r="BD127" i="4"/>
  <c r="BC127" i="4"/>
  <c r="Q127" i="4"/>
  <c r="O127" i="4"/>
  <c r="M127" i="4"/>
  <c r="BF125" i="4"/>
  <c r="BE125" i="4"/>
  <c r="BD125" i="4"/>
  <c r="BC125" i="4"/>
  <c r="Q125" i="4"/>
  <c r="O125" i="4"/>
  <c r="M125" i="4"/>
  <c r="BF123" i="4"/>
  <c r="BE123" i="4"/>
  <c r="BD123" i="4"/>
  <c r="BC123" i="4"/>
  <c r="Q123" i="4"/>
  <c r="O123" i="4"/>
  <c r="M123" i="4"/>
  <c r="BF121" i="4"/>
  <c r="BE121" i="4"/>
  <c r="BD121" i="4"/>
  <c r="BC121" i="4"/>
  <c r="Q121" i="4"/>
  <c r="O121" i="4"/>
  <c r="M121" i="4"/>
  <c r="BF119" i="4"/>
  <c r="BE119" i="4"/>
  <c r="BD119" i="4"/>
  <c r="BC119" i="4"/>
  <c r="Q119" i="4"/>
  <c r="O119" i="4"/>
  <c r="M119" i="4"/>
  <c r="BF117" i="4"/>
  <c r="BE117" i="4"/>
  <c r="BD117" i="4"/>
  <c r="BC117" i="4"/>
  <c r="Q117" i="4"/>
  <c r="O117" i="4"/>
  <c r="M117" i="4"/>
  <c r="F110" i="4"/>
  <c r="E108" i="4"/>
  <c r="F89" i="4"/>
  <c r="E87" i="4"/>
  <c r="E24" i="4"/>
  <c r="E21" i="4"/>
  <c r="E18" i="4"/>
  <c r="F113" i="4" s="1"/>
  <c r="E15" i="4"/>
  <c r="F91" i="4" s="1"/>
  <c r="E7" i="4"/>
  <c r="E106" i="4" s="1"/>
  <c r="AY96" i="1"/>
  <c r="AX96" i="1"/>
  <c r="BG217" i="3"/>
  <c r="BF217" i="3"/>
  <c r="BE217" i="3"/>
  <c r="BD217" i="3"/>
  <c r="R217" i="3"/>
  <c r="P217" i="3"/>
  <c r="N217" i="3"/>
  <c r="BG215" i="3"/>
  <c r="BF215" i="3"/>
  <c r="BE215" i="3"/>
  <c r="BD215" i="3"/>
  <c r="R215" i="3"/>
  <c r="P215" i="3"/>
  <c r="N215" i="3"/>
  <c r="BG213" i="3"/>
  <c r="BF213" i="3"/>
  <c r="BE213" i="3"/>
  <c r="BD213" i="3"/>
  <c r="R213" i="3"/>
  <c r="P213" i="3"/>
  <c r="N213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3" i="3"/>
  <c r="BF203" i="3"/>
  <c r="BE203" i="3"/>
  <c r="BD203" i="3"/>
  <c r="R203" i="3"/>
  <c r="P203" i="3"/>
  <c r="N203" i="3"/>
  <c r="BG201" i="3"/>
  <c r="BF201" i="3"/>
  <c r="BE201" i="3"/>
  <c r="BD201" i="3"/>
  <c r="R201" i="3"/>
  <c r="P201" i="3"/>
  <c r="N201" i="3"/>
  <c r="BG199" i="3"/>
  <c r="BF199" i="3"/>
  <c r="BE199" i="3"/>
  <c r="BD199" i="3"/>
  <c r="R199" i="3"/>
  <c r="P199" i="3"/>
  <c r="N199" i="3"/>
  <c r="BG197" i="3"/>
  <c r="BF197" i="3"/>
  <c r="BE197" i="3"/>
  <c r="BD197" i="3"/>
  <c r="R197" i="3"/>
  <c r="P197" i="3"/>
  <c r="N197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1" i="3"/>
  <c r="BF191" i="3"/>
  <c r="BE191" i="3"/>
  <c r="BD191" i="3"/>
  <c r="R191" i="3"/>
  <c r="P191" i="3"/>
  <c r="N191" i="3"/>
  <c r="BG189" i="3"/>
  <c r="BF189" i="3"/>
  <c r="BE189" i="3"/>
  <c r="BD189" i="3"/>
  <c r="R189" i="3"/>
  <c r="P189" i="3"/>
  <c r="N189" i="3"/>
  <c r="BG187" i="3"/>
  <c r="BF187" i="3"/>
  <c r="BE187" i="3"/>
  <c r="BD187" i="3"/>
  <c r="R187" i="3"/>
  <c r="P187" i="3"/>
  <c r="N187" i="3"/>
  <c r="BG185" i="3"/>
  <c r="BF185" i="3"/>
  <c r="BE185" i="3"/>
  <c r="BD185" i="3"/>
  <c r="R185" i="3"/>
  <c r="P185" i="3"/>
  <c r="N185" i="3"/>
  <c r="BG183" i="3"/>
  <c r="BF183" i="3"/>
  <c r="BE183" i="3"/>
  <c r="BD183" i="3"/>
  <c r="R183" i="3"/>
  <c r="P183" i="3"/>
  <c r="N183" i="3"/>
  <c r="BG181" i="3"/>
  <c r="BF181" i="3"/>
  <c r="BE181" i="3"/>
  <c r="BD181" i="3"/>
  <c r="R181" i="3"/>
  <c r="P181" i="3"/>
  <c r="N181" i="3"/>
  <c r="BG179" i="3"/>
  <c r="BF179" i="3"/>
  <c r="BE179" i="3"/>
  <c r="BD179" i="3"/>
  <c r="R179" i="3"/>
  <c r="P179" i="3"/>
  <c r="N179" i="3"/>
  <c r="BG177" i="3"/>
  <c r="BF177" i="3"/>
  <c r="BE177" i="3"/>
  <c r="BD177" i="3"/>
  <c r="R177" i="3"/>
  <c r="P177" i="3"/>
  <c r="N177" i="3"/>
  <c r="BG175" i="3"/>
  <c r="BF175" i="3"/>
  <c r="BE175" i="3"/>
  <c r="BD175" i="3"/>
  <c r="R175" i="3"/>
  <c r="P175" i="3"/>
  <c r="N175" i="3"/>
  <c r="BG173" i="3"/>
  <c r="BF173" i="3"/>
  <c r="BE173" i="3"/>
  <c r="BD173" i="3"/>
  <c r="R173" i="3"/>
  <c r="P173" i="3"/>
  <c r="N173" i="3"/>
  <c r="BG171" i="3"/>
  <c r="BF171" i="3"/>
  <c r="BE171" i="3"/>
  <c r="BD171" i="3"/>
  <c r="R171" i="3"/>
  <c r="P171" i="3"/>
  <c r="N171" i="3"/>
  <c r="BG169" i="3"/>
  <c r="BF169" i="3"/>
  <c r="BE169" i="3"/>
  <c r="BD169" i="3"/>
  <c r="R169" i="3"/>
  <c r="P169" i="3"/>
  <c r="N169" i="3"/>
  <c r="BG167" i="3"/>
  <c r="BF167" i="3"/>
  <c r="BE167" i="3"/>
  <c r="BD167" i="3"/>
  <c r="R167" i="3"/>
  <c r="P167" i="3"/>
  <c r="N167" i="3"/>
  <c r="BG165" i="3"/>
  <c r="BF165" i="3"/>
  <c r="BE165" i="3"/>
  <c r="BD165" i="3"/>
  <c r="R165" i="3"/>
  <c r="P165" i="3"/>
  <c r="N165" i="3"/>
  <c r="BG163" i="3"/>
  <c r="BF163" i="3"/>
  <c r="BE163" i="3"/>
  <c r="BD163" i="3"/>
  <c r="R163" i="3"/>
  <c r="P163" i="3"/>
  <c r="N163" i="3"/>
  <c r="BG161" i="3"/>
  <c r="BF161" i="3"/>
  <c r="BE161" i="3"/>
  <c r="BD161" i="3"/>
  <c r="R161" i="3"/>
  <c r="P161" i="3"/>
  <c r="N161" i="3"/>
  <c r="BG159" i="3"/>
  <c r="BF159" i="3"/>
  <c r="BE159" i="3"/>
  <c r="BD159" i="3"/>
  <c r="R159" i="3"/>
  <c r="P159" i="3"/>
  <c r="N159" i="3"/>
  <c r="BG157" i="3"/>
  <c r="BF157" i="3"/>
  <c r="BE157" i="3"/>
  <c r="BD157" i="3"/>
  <c r="R157" i="3"/>
  <c r="P157" i="3"/>
  <c r="N157" i="3"/>
  <c r="BG155" i="3"/>
  <c r="BF155" i="3"/>
  <c r="BE155" i="3"/>
  <c r="BD155" i="3"/>
  <c r="R155" i="3"/>
  <c r="P155" i="3"/>
  <c r="N155" i="3"/>
  <c r="BG153" i="3"/>
  <c r="BF153" i="3"/>
  <c r="BE153" i="3"/>
  <c r="BD153" i="3"/>
  <c r="R153" i="3"/>
  <c r="P153" i="3"/>
  <c r="N153" i="3"/>
  <c r="BG151" i="3"/>
  <c r="BF151" i="3"/>
  <c r="BE151" i="3"/>
  <c r="BD151" i="3"/>
  <c r="R151" i="3"/>
  <c r="P151" i="3"/>
  <c r="N151" i="3"/>
  <c r="BG149" i="3"/>
  <c r="BF149" i="3"/>
  <c r="BE149" i="3"/>
  <c r="BD149" i="3"/>
  <c r="R149" i="3"/>
  <c r="P149" i="3"/>
  <c r="N149" i="3"/>
  <c r="BG147" i="3"/>
  <c r="BF147" i="3"/>
  <c r="BE147" i="3"/>
  <c r="BD147" i="3"/>
  <c r="R147" i="3"/>
  <c r="P147" i="3"/>
  <c r="N147" i="3"/>
  <c r="BG145" i="3"/>
  <c r="BF145" i="3"/>
  <c r="BE145" i="3"/>
  <c r="BD145" i="3"/>
  <c r="R145" i="3"/>
  <c r="P145" i="3"/>
  <c r="N145" i="3"/>
  <c r="BG143" i="3"/>
  <c r="BF143" i="3"/>
  <c r="BE143" i="3"/>
  <c r="BD143" i="3"/>
  <c r="R143" i="3"/>
  <c r="P143" i="3"/>
  <c r="N143" i="3"/>
  <c r="BG141" i="3"/>
  <c r="BF141" i="3"/>
  <c r="BE141" i="3"/>
  <c r="BD141" i="3"/>
  <c r="R141" i="3"/>
  <c r="P141" i="3"/>
  <c r="N141" i="3"/>
  <c r="BG139" i="3"/>
  <c r="BF139" i="3"/>
  <c r="BE139" i="3"/>
  <c r="BD139" i="3"/>
  <c r="R139" i="3"/>
  <c r="P139" i="3"/>
  <c r="N139" i="3"/>
  <c r="BG137" i="3"/>
  <c r="BF137" i="3"/>
  <c r="BE137" i="3"/>
  <c r="BD137" i="3"/>
  <c r="R137" i="3"/>
  <c r="P137" i="3"/>
  <c r="N137" i="3"/>
  <c r="BG135" i="3"/>
  <c r="BF135" i="3"/>
  <c r="BE135" i="3"/>
  <c r="BD135" i="3"/>
  <c r="R135" i="3"/>
  <c r="P135" i="3"/>
  <c r="N135" i="3"/>
  <c r="BG133" i="3"/>
  <c r="BF133" i="3"/>
  <c r="BE133" i="3"/>
  <c r="BD133" i="3"/>
  <c r="R133" i="3"/>
  <c r="P133" i="3"/>
  <c r="N133" i="3"/>
  <c r="BG131" i="3"/>
  <c r="BF131" i="3"/>
  <c r="BE131" i="3"/>
  <c r="BD131" i="3"/>
  <c r="R131" i="3"/>
  <c r="P131" i="3"/>
  <c r="N131" i="3"/>
  <c r="BG129" i="3"/>
  <c r="BF129" i="3"/>
  <c r="BE129" i="3"/>
  <c r="BD129" i="3"/>
  <c r="R129" i="3"/>
  <c r="P129" i="3"/>
  <c r="N129" i="3"/>
  <c r="BG127" i="3"/>
  <c r="BF127" i="3"/>
  <c r="BE127" i="3"/>
  <c r="BD127" i="3"/>
  <c r="R127" i="3"/>
  <c r="P127" i="3"/>
  <c r="N127" i="3"/>
  <c r="BG125" i="3"/>
  <c r="BF125" i="3"/>
  <c r="BE125" i="3"/>
  <c r="BD125" i="3"/>
  <c r="R125" i="3"/>
  <c r="P125" i="3"/>
  <c r="N125" i="3"/>
  <c r="BG123" i="3"/>
  <c r="BF123" i="3"/>
  <c r="BE123" i="3"/>
  <c r="BD123" i="3"/>
  <c r="R123" i="3"/>
  <c r="P123" i="3"/>
  <c r="N123" i="3"/>
  <c r="BG121" i="3"/>
  <c r="BF121" i="3"/>
  <c r="BE121" i="3"/>
  <c r="BD121" i="3"/>
  <c r="R121" i="3"/>
  <c r="P121" i="3"/>
  <c r="N121" i="3"/>
  <c r="BG119" i="3"/>
  <c r="BF119" i="3"/>
  <c r="BE119" i="3"/>
  <c r="BD119" i="3"/>
  <c r="R119" i="3"/>
  <c r="P119" i="3"/>
  <c r="N119" i="3"/>
  <c r="BG117" i="3"/>
  <c r="BF117" i="3"/>
  <c r="BE117" i="3"/>
  <c r="BD117" i="3"/>
  <c r="R117" i="3"/>
  <c r="P117" i="3"/>
  <c r="N117" i="3"/>
  <c r="F110" i="3"/>
  <c r="E108" i="3"/>
  <c r="F89" i="3"/>
  <c r="E87" i="3"/>
  <c r="E24" i="3"/>
  <c r="E21" i="3"/>
  <c r="E18" i="3"/>
  <c r="F113" i="3" s="1"/>
  <c r="E15" i="3"/>
  <c r="F91" i="3" s="1"/>
  <c r="E7" i="3"/>
  <c r="E85" i="3" s="1"/>
  <c r="AY95" i="1"/>
  <c r="AX95" i="1"/>
  <c r="BG2382" i="2"/>
  <c r="BF2382" i="2"/>
  <c r="BE2382" i="2"/>
  <c r="BD2382" i="2"/>
  <c r="R2382" i="2"/>
  <c r="P2382" i="2"/>
  <c r="N2382" i="2"/>
  <c r="BG2380" i="2"/>
  <c r="BF2380" i="2"/>
  <c r="BE2380" i="2"/>
  <c r="BD2380" i="2"/>
  <c r="R2380" i="2"/>
  <c r="P2380" i="2"/>
  <c r="N2380" i="2"/>
  <c r="BG2378" i="2"/>
  <c r="BF2378" i="2"/>
  <c r="BE2378" i="2"/>
  <c r="BD2378" i="2"/>
  <c r="R2378" i="2"/>
  <c r="P2378" i="2"/>
  <c r="N2378" i="2"/>
  <c r="BG2376" i="2"/>
  <c r="BF2376" i="2"/>
  <c r="BE2376" i="2"/>
  <c r="BD2376" i="2"/>
  <c r="R2376" i="2"/>
  <c r="P2376" i="2"/>
  <c r="N2376" i="2"/>
  <c r="BG2374" i="2"/>
  <c r="BF2374" i="2"/>
  <c r="BE2374" i="2"/>
  <c r="BD2374" i="2"/>
  <c r="R2374" i="2"/>
  <c r="P2374" i="2"/>
  <c r="N2374" i="2"/>
  <c r="BG2372" i="2"/>
  <c r="BF2372" i="2"/>
  <c r="BE2372" i="2"/>
  <c r="BD2372" i="2"/>
  <c r="R2372" i="2"/>
  <c r="P2372" i="2"/>
  <c r="N2372" i="2"/>
  <c r="BG2370" i="2"/>
  <c r="BF2370" i="2"/>
  <c r="BE2370" i="2"/>
  <c r="BD2370" i="2"/>
  <c r="R2370" i="2"/>
  <c r="P2370" i="2"/>
  <c r="N2370" i="2"/>
  <c r="BG2368" i="2"/>
  <c r="BF2368" i="2"/>
  <c r="BE2368" i="2"/>
  <c r="BD2368" i="2"/>
  <c r="R2368" i="2"/>
  <c r="P2368" i="2"/>
  <c r="N2368" i="2"/>
  <c r="BG2366" i="2"/>
  <c r="BF2366" i="2"/>
  <c r="BE2366" i="2"/>
  <c r="BD2366" i="2"/>
  <c r="R2366" i="2"/>
  <c r="P2366" i="2"/>
  <c r="N2366" i="2"/>
  <c r="BG2364" i="2"/>
  <c r="BF2364" i="2"/>
  <c r="BE2364" i="2"/>
  <c r="BD2364" i="2"/>
  <c r="R2364" i="2"/>
  <c r="P2364" i="2"/>
  <c r="N2364" i="2"/>
  <c r="BG2362" i="2"/>
  <c r="BF2362" i="2"/>
  <c r="BE2362" i="2"/>
  <c r="BD2362" i="2"/>
  <c r="R2362" i="2"/>
  <c r="P2362" i="2"/>
  <c r="N2362" i="2"/>
  <c r="BG2360" i="2"/>
  <c r="BF2360" i="2"/>
  <c r="BE2360" i="2"/>
  <c r="BD2360" i="2"/>
  <c r="R2360" i="2"/>
  <c r="P2360" i="2"/>
  <c r="N2360" i="2"/>
  <c r="BG2358" i="2"/>
  <c r="BF2358" i="2"/>
  <c r="BE2358" i="2"/>
  <c r="BD2358" i="2"/>
  <c r="R2358" i="2"/>
  <c r="P2358" i="2"/>
  <c r="N2358" i="2"/>
  <c r="BG2356" i="2"/>
  <c r="BF2356" i="2"/>
  <c r="BE2356" i="2"/>
  <c r="BD2356" i="2"/>
  <c r="R2356" i="2"/>
  <c r="P2356" i="2"/>
  <c r="N2356" i="2"/>
  <c r="BG2354" i="2"/>
  <c r="BF2354" i="2"/>
  <c r="BE2354" i="2"/>
  <c r="BD2354" i="2"/>
  <c r="R2354" i="2"/>
  <c r="P2354" i="2"/>
  <c r="N2354" i="2"/>
  <c r="BG2352" i="2"/>
  <c r="BF2352" i="2"/>
  <c r="BE2352" i="2"/>
  <c r="BD2352" i="2"/>
  <c r="R2352" i="2"/>
  <c r="P2352" i="2"/>
  <c r="N2352" i="2"/>
  <c r="BG2350" i="2"/>
  <c r="BF2350" i="2"/>
  <c r="BE2350" i="2"/>
  <c r="BD2350" i="2"/>
  <c r="R2350" i="2"/>
  <c r="P2350" i="2"/>
  <c r="N2350" i="2"/>
  <c r="BG2348" i="2"/>
  <c r="BF2348" i="2"/>
  <c r="BE2348" i="2"/>
  <c r="BD2348" i="2"/>
  <c r="R2348" i="2"/>
  <c r="P2348" i="2"/>
  <c r="N2348" i="2"/>
  <c r="BG2346" i="2"/>
  <c r="BF2346" i="2"/>
  <c r="BE2346" i="2"/>
  <c r="BD2346" i="2"/>
  <c r="R2346" i="2"/>
  <c r="P2346" i="2"/>
  <c r="N2346" i="2"/>
  <c r="BG2344" i="2"/>
  <c r="BF2344" i="2"/>
  <c r="BE2344" i="2"/>
  <c r="BD2344" i="2"/>
  <c r="R2344" i="2"/>
  <c r="P2344" i="2"/>
  <c r="N2344" i="2"/>
  <c r="BG2342" i="2"/>
  <c r="BF2342" i="2"/>
  <c r="BE2342" i="2"/>
  <c r="BD2342" i="2"/>
  <c r="R2342" i="2"/>
  <c r="P2342" i="2"/>
  <c r="N2342" i="2"/>
  <c r="BG2340" i="2"/>
  <c r="BF2340" i="2"/>
  <c r="BE2340" i="2"/>
  <c r="BD2340" i="2"/>
  <c r="R2340" i="2"/>
  <c r="P2340" i="2"/>
  <c r="N2340" i="2"/>
  <c r="BG2338" i="2"/>
  <c r="BF2338" i="2"/>
  <c r="BE2338" i="2"/>
  <c r="BD2338" i="2"/>
  <c r="R2338" i="2"/>
  <c r="P2338" i="2"/>
  <c r="N2338" i="2"/>
  <c r="BG2336" i="2"/>
  <c r="BF2336" i="2"/>
  <c r="BE2336" i="2"/>
  <c r="BD2336" i="2"/>
  <c r="R2336" i="2"/>
  <c r="P2336" i="2"/>
  <c r="N2336" i="2"/>
  <c r="BG2334" i="2"/>
  <c r="BF2334" i="2"/>
  <c r="BE2334" i="2"/>
  <c r="BD2334" i="2"/>
  <c r="R2334" i="2"/>
  <c r="P2334" i="2"/>
  <c r="N2334" i="2"/>
  <c r="BG2332" i="2"/>
  <c r="BF2332" i="2"/>
  <c r="BE2332" i="2"/>
  <c r="BD2332" i="2"/>
  <c r="R2332" i="2"/>
  <c r="P2332" i="2"/>
  <c r="N2332" i="2"/>
  <c r="BG2330" i="2"/>
  <c r="BF2330" i="2"/>
  <c r="BE2330" i="2"/>
  <c r="BD2330" i="2"/>
  <c r="R2330" i="2"/>
  <c r="P2330" i="2"/>
  <c r="N2330" i="2"/>
  <c r="BG2328" i="2"/>
  <c r="BF2328" i="2"/>
  <c r="BE2328" i="2"/>
  <c r="BD2328" i="2"/>
  <c r="R2328" i="2"/>
  <c r="P2328" i="2"/>
  <c r="N2328" i="2"/>
  <c r="BG2326" i="2"/>
  <c r="BF2326" i="2"/>
  <c r="BE2326" i="2"/>
  <c r="BD2326" i="2"/>
  <c r="R2326" i="2"/>
  <c r="P2326" i="2"/>
  <c r="N2326" i="2"/>
  <c r="BG2324" i="2"/>
  <c r="BF2324" i="2"/>
  <c r="BE2324" i="2"/>
  <c r="BD2324" i="2"/>
  <c r="R2324" i="2"/>
  <c r="P2324" i="2"/>
  <c r="N2324" i="2"/>
  <c r="BG2322" i="2"/>
  <c r="BF2322" i="2"/>
  <c r="BE2322" i="2"/>
  <c r="BD2322" i="2"/>
  <c r="R2322" i="2"/>
  <c r="P2322" i="2"/>
  <c r="N2322" i="2"/>
  <c r="BG2320" i="2"/>
  <c r="BF2320" i="2"/>
  <c r="BE2320" i="2"/>
  <c r="BD2320" i="2"/>
  <c r="R2320" i="2"/>
  <c r="P2320" i="2"/>
  <c r="N2320" i="2"/>
  <c r="BG2318" i="2"/>
  <c r="BF2318" i="2"/>
  <c r="BE2318" i="2"/>
  <c r="BD2318" i="2"/>
  <c r="R2318" i="2"/>
  <c r="P2318" i="2"/>
  <c r="N2318" i="2"/>
  <c r="BG2316" i="2"/>
  <c r="BF2316" i="2"/>
  <c r="BE2316" i="2"/>
  <c r="BD2316" i="2"/>
  <c r="R2316" i="2"/>
  <c r="P2316" i="2"/>
  <c r="N2316" i="2"/>
  <c r="BG2314" i="2"/>
  <c r="BF2314" i="2"/>
  <c r="BE2314" i="2"/>
  <c r="BD2314" i="2"/>
  <c r="R2314" i="2"/>
  <c r="P2314" i="2"/>
  <c r="N2314" i="2"/>
  <c r="BG2312" i="2"/>
  <c r="BF2312" i="2"/>
  <c r="BE2312" i="2"/>
  <c r="BD2312" i="2"/>
  <c r="R2312" i="2"/>
  <c r="P2312" i="2"/>
  <c r="N2312" i="2"/>
  <c r="BG2310" i="2"/>
  <c r="BF2310" i="2"/>
  <c r="BE2310" i="2"/>
  <c r="BD2310" i="2"/>
  <c r="R2310" i="2"/>
  <c r="P2310" i="2"/>
  <c r="N2310" i="2"/>
  <c r="BG2308" i="2"/>
  <c r="BF2308" i="2"/>
  <c r="BE2308" i="2"/>
  <c r="BD2308" i="2"/>
  <c r="R2308" i="2"/>
  <c r="P2308" i="2"/>
  <c r="N2308" i="2"/>
  <c r="BG2306" i="2"/>
  <c r="BF2306" i="2"/>
  <c r="BE2306" i="2"/>
  <c r="BD2306" i="2"/>
  <c r="R2306" i="2"/>
  <c r="P2306" i="2"/>
  <c r="N2306" i="2"/>
  <c r="BG2304" i="2"/>
  <c r="BF2304" i="2"/>
  <c r="BE2304" i="2"/>
  <c r="BD2304" i="2"/>
  <c r="R2304" i="2"/>
  <c r="P2304" i="2"/>
  <c r="N2304" i="2"/>
  <c r="BG2302" i="2"/>
  <c r="BF2302" i="2"/>
  <c r="BE2302" i="2"/>
  <c r="BD2302" i="2"/>
  <c r="R2302" i="2"/>
  <c r="P2302" i="2"/>
  <c r="N2302" i="2"/>
  <c r="BG2300" i="2"/>
  <c r="BF2300" i="2"/>
  <c r="BE2300" i="2"/>
  <c r="BD2300" i="2"/>
  <c r="R2300" i="2"/>
  <c r="P2300" i="2"/>
  <c r="N2300" i="2"/>
  <c r="BG2298" i="2"/>
  <c r="BF2298" i="2"/>
  <c r="BE2298" i="2"/>
  <c r="BD2298" i="2"/>
  <c r="R2298" i="2"/>
  <c r="P2298" i="2"/>
  <c r="N2298" i="2"/>
  <c r="BG2296" i="2"/>
  <c r="BF2296" i="2"/>
  <c r="BE2296" i="2"/>
  <c r="BD2296" i="2"/>
  <c r="R2296" i="2"/>
  <c r="P2296" i="2"/>
  <c r="N2296" i="2"/>
  <c r="BG2294" i="2"/>
  <c r="BF2294" i="2"/>
  <c r="BE2294" i="2"/>
  <c r="BD2294" i="2"/>
  <c r="R2294" i="2"/>
  <c r="P2294" i="2"/>
  <c r="N2294" i="2"/>
  <c r="BG2292" i="2"/>
  <c r="BF2292" i="2"/>
  <c r="BE2292" i="2"/>
  <c r="BD2292" i="2"/>
  <c r="R2292" i="2"/>
  <c r="P2292" i="2"/>
  <c r="N2292" i="2"/>
  <c r="BG2290" i="2"/>
  <c r="BF2290" i="2"/>
  <c r="BE2290" i="2"/>
  <c r="BD2290" i="2"/>
  <c r="R2290" i="2"/>
  <c r="P2290" i="2"/>
  <c r="N2290" i="2"/>
  <c r="BG2288" i="2"/>
  <c r="BF2288" i="2"/>
  <c r="BE2288" i="2"/>
  <c r="BD2288" i="2"/>
  <c r="R2288" i="2"/>
  <c r="P2288" i="2"/>
  <c r="N2288" i="2"/>
  <c r="BG2286" i="2"/>
  <c r="BF2286" i="2"/>
  <c r="BE2286" i="2"/>
  <c r="BD2286" i="2"/>
  <c r="R2286" i="2"/>
  <c r="P2286" i="2"/>
  <c r="N2286" i="2"/>
  <c r="BG2284" i="2"/>
  <c r="BF2284" i="2"/>
  <c r="BE2284" i="2"/>
  <c r="BD2284" i="2"/>
  <c r="R2284" i="2"/>
  <c r="P2284" i="2"/>
  <c r="N2284" i="2"/>
  <c r="BG2282" i="2"/>
  <c r="BF2282" i="2"/>
  <c r="BE2282" i="2"/>
  <c r="BD2282" i="2"/>
  <c r="R2282" i="2"/>
  <c r="P2282" i="2"/>
  <c r="N2282" i="2"/>
  <c r="BG2280" i="2"/>
  <c r="BF2280" i="2"/>
  <c r="BE2280" i="2"/>
  <c r="BD2280" i="2"/>
  <c r="R2280" i="2"/>
  <c r="P2280" i="2"/>
  <c r="N2280" i="2"/>
  <c r="BG2278" i="2"/>
  <c r="BF2278" i="2"/>
  <c r="BE2278" i="2"/>
  <c r="BD2278" i="2"/>
  <c r="R2278" i="2"/>
  <c r="P2278" i="2"/>
  <c r="N2278" i="2"/>
  <c r="BG2276" i="2"/>
  <c r="BF2276" i="2"/>
  <c r="BE2276" i="2"/>
  <c r="BD2276" i="2"/>
  <c r="R2276" i="2"/>
  <c r="P2276" i="2"/>
  <c r="N2276" i="2"/>
  <c r="BG2274" i="2"/>
  <c r="BF2274" i="2"/>
  <c r="BE2274" i="2"/>
  <c r="BD2274" i="2"/>
  <c r="R2274" i="2"/>
  <c r="P2274" i="2"/>
  <c r="N2274" i="2"/>
  <c r="BG2272" i="2"/>
  <c r="BF2272" i="2"/>
  <c r="BE2272" i="2"/>
  <c r="BD2272" i="2"/>
  <c r="R2272" i="2"/>
  <c r="P2272" i="2"/>
  <c r="N2272" i="2"/>
  <c r="BG2270" i="2"/>
  <c r="BF2270" i="2"/>
  <c r="BE2270" i="2"/>
  <c r="BD2270" i="2"/>
  <c r="R2270" i="2"/>
  <c r="P2270" i="2"/>
  <c r="N2270" i="2"/>
  <c r="BG2268" i="2"/>
  <c r="BF2268" i="2"/>
  <c r="BE2268" i="2"/>
  <c r="BD2268" i="2"/>
  <c r="R2268" i="2"/>
  <c r="P2268" i="2"/>
  <c r="N2268" i="2"/>
  <c r="BG2266" i="2"/>
  <c r="BF2266" i="2"/>
  <c r="BE2266" i="2"/>
  <c r="BD2266" i="2"/>
  <c r="R2266" i="2"/>
  <c r="P2266" i="2"/>
  <c r="N2266" i="2"/>
  <c r="BG2264" i="2"/>
  <c r="BF2264" i="2"/>
  <c r="BE2264" i="2"/>
  <c r="BD2264" i="2"/>
  <c r="R2264" i="2"/>
  <c r="P2264" i="2"/>
  <c r="N2264" i="2"/>
  <c r="BG2262" i="2"/>
  <c r="BF2262" i="2"/>
  <c r="BE2262" i="2"/>
  <c r="BD2262" i="2"/>
  <c r="R2262" i="2"/>
  <c r="P2262" i="2"/>
  <c r="N2262" i="2"/>
  <c r="BG2260" i="2"/>
  <c r="BF2260" i="2"/>
  <c r="BE2260" i="2"/>
  <c r="BD2260" i="2"/>
  <c r="R2260" i="2"/>
  <c r="P2260" i="2"/>
  <c r="N2260" i="2"/>
  <c r="BG2258" i="2"/>
  <c r="BF2258" i="2"/>
  <c r="BE2258" i="2"/>
  <c r="BD2258" i="2"/>
  <c r="R2258" i="2"/>
  <c r="P2258" i="2"/>
  <c r="N2258" i="2"/>
  <c r="BG2256" i="2"/>
  <c r="BF2256" i="2"/>
  <c r="BE2256" i="2"/>
  <c r="BD2256" i="2"/>
  <c r="R2256" i="2"/>
  <c r="P2256" i="2"/>
  <c r="N2256" i="2"/>
  <c r="BG2254" i="2"/>
  <c r="BF2254" i="2"/>
  <c r="BE2254" i="2"/>
  <c r="BD2254" i="2"/>
  <c r="R2254" i="2"/>
  <c r="P2254" i="2"/>
  <c r="N2254" i="2"/>
  <c r="BG2252" i="2"/>
  <c r="BF2252" i="2"/>
  <c r="BE2252" i="2"/>
  <c r="BD2252" i="2"/>
  <c r="R2252" i="2"/>
  <c r="P2252" i="2"/>
  <c r="N2252" i="2"/>
  <c r="BG2250" i="2"/>
  <c r="BF2250" i="2"/>
  <c r="BE2250" i="2"/>
  <c r="BD2250" i="2"/>
  <c r="R2250" i="2"/>
  <c r="P2250" i="2"/>
  <c r="N2250" i="2"/>
  <c r="BG2248" i="2"/>
  <c r="BF2248" i="2"/>
  <c r="BE2248" i="2"/>
  <c r="BD2248" i="2"/>
  <c r="R2248" i="2"/>
  <c r="P2248" i="2"/>
  <c r="N2248" i="2"/>
  <c r="BG2246" i="2"/>
  <c r="BF2246" i="2"/>
  <c r="BE2246" i="2"/>
  <c r="BD2246" i="2"/>
  <c r="R2246" i="2"/>
  <c r="P2246" i="2"/>
  <c r="N2246" i="2"/>
  <c r="BG2244" i="2"/>
  <c r="BF2244" i="2"/>
  <c r="BE2244" i="2"/>
  <c r="BD2244" i="2"/>
  <c r="R2244" i="2"/>
  <c r="P2244" i="2"/>
  <c r="N2244" i="2"/>
  <c r="BG2242" i="2"/>
  <c r="BF2242" i="2"/>
  <c r="BE2242" i="2"/>
  <c r="BD2242" i="2"/>
  <c r="R2242" i="2"/>
  <c r="P2242" i="2"/>
  <c r="N2242" i="2"/>
  <c r="BG2240" i="2"/>
  <c r="BF2240" i="2"/>
  <c r="BE2240" i="2"/>
  <c r="BD2240" i="2"/>
  <c r="R2240" i="2"/>
  <c r="P2240" i="2"/>
  <c r="N2240" i="2"/>
  <c r="BG2238" i="2"/>
  <c r="BF2238" i="2"/>
  <c r="BE2238" i="2"/>
  <c r="BD2238" i="2"/>
  <c r="R2238" i="2"/>
  <c r="P2238" i="2"/>
  <c r="N2238" i="2"/>
  <c r="BG2236" i="2"/>
  <c r="BF2236" i="2"/>
  <c r="BE2236" i="2"/>
  <c r="BD2236" i="2"/>
  <c r="R2236" i="2"/>
  <c r="P2236" i="2"/>
  <c r="N2236" i="2"/>
  <c r="BG2234" i="2"/>
  <c r="BF2234" i="2"/>
  <c r="BE2234" i="2"/>
  <c r="BD2234" i="2"/>
  <c r="R2234" i="2"/>
  <c r="P2234" i="2"/>
  <c r="N2234" i="2"/>
  <c r="BG2232" i="2"/>
  <c r="BF2232" i="2"/>
  <c r="BE2232" i="2"/>
  <c r="BD2232" i="2"/>
  <c r="R2232" i="2"/>
  <c r="P2232" i="2"/>
  <c r="N2232" i="2"/>
  <c r="BG2230" i="2"/>
  <c r="BF2230" i="2"/>
  <c r="BE2230" i="2"/>
  <c r="BD2230" i="2"/>
  <c r="R2230" i="2"/>
  <c r="P2230" i="2"/>
  <c r="N2230" i="2"/>
  <c r="BG2228" i="2"/>
  <c r="BF2228" i="2"/>
  <c r="BE2228" i="2"/>
  <c r="BD2228" i="2"/>
  <c r="R2228" i="2"/>
  <c r="P2228" i="2"/>
  <c r="N2228" i="2"/>
  <c r="BG2226" i="2"/>
  <c r="BF2226" i="2"/>
  <c r="BE2226" i="2"/>
  <c r="BD2226" i="2"/>
  <c r="R2226" i="2"/>
  <c r="P2226" i="2"/>
  <c r="N2226" i="2"/>
  <c r="BG2224" i="2"/>
  <c r="BF2224" i="2"/>
  <c r="BE2224" i="2"/>
  <c r="BD2224" i="2"/>
  <c r="R2224" i="2"/>
  <c r="P2224" i="2"/>
  <c r="N2224" i="2"/>
  <c r="BG2222" i="2"/>
  <c r="BF2222" i="2"/>
  <c r="BE2222" i="2"/>
  <c r="BD2222" i="2"/>
  <c r="R2222" i="2"/>
  <c r="P2222" i="2"/>
  <c r="N2222" i="2"/>
  <c r="BG2220" i="2"/>
  <c r="BF2220" i="2"/>
  <c r="BE2220" i="2"/>
  <c r="BD2220" i="2"/>
  <c r="R2220" i="2"/>
  <c r="P2220" i="2"/>
  <c r="N2220" i="2"/>
  <c r="BG2218" i="2"/>
  <c r="BF2218" i="2"/>
  <c r="BE2218" i="2"/>
  <c r="BD2218" i="2"/>
  <c r="R2218" i="2"/>
  <c r="P2218" i="2"/>
  <c r="N2218" i="2"/>
  <c r="BG2216" i="2"/>
  <c r="BF2216" i="2"/>
  <c r="BE2216" i="2"/>
  <c r="BD2216" i="2"/>
  <c r="R2216" i="2"/>
  <c r="P2216" i="2"/>
  <c r="N2216" i="2"/>
  <c r="BG2214" i="2"/>
  <c r="BF2214" i="2"/>
  <c r="BE2214" i="2"/>
  <c r="BD2214" i="2"/>
  <c r="R2214" i="2"/>
  <c r="P2214" i="2"/>
  <c r="N2214" i="2"/>
  <c r="BG2212" i="2"/>
  <c r="BF2212" i="2"/>
  <c r="BE2212" i="2"/>
  <c r="BD2212" i="2"/>
  <c r="R2212" i="2"/>
  <c r="P2212" i="2"/>
  <c r="N2212" i="2"/>
  <c r="BG2210" i="2"/>
  <c r="BF2210" i="2"/>
  <c r="BE2210" i="2"/>
  <c r="BD2210" i="2"/>
  <c r="R2210" i="2"/>
  <c r="P2210" i="2"/>
  <c r="N2210" i="2"/>
  <c r="BG2208" i="2"/>
  <c r="BF2208" i="2"/>
  <c r="BE2208" i="2"/>
  <c r="BD2208" i="2"/>
  <c r="R2208" i="2"/>
  <c r="P2208" i="2"/>
  <c r="N2208" i="2"/>
  <c r="BG2206" i="2"/>
  <c r="BF2206" i="2"/>
  <c r="BE2206" i="2"/>
  <c r="BD2206" i="2"/>
  <c r="R2206" i="2"/>
  <c r="P2206" i="2"/>
  <c r="N2206" i="2"/>
  <c r="BG2204" i="2"/>
  <c r="BF2204" i="2"/>
  <c r="BE2204" i="2"/>
  <c r="BD2204" i="2"/>
  <c r="R2204" i="2"/>
  <c r="P2204" i="2"/>
  <c r="N2204" i="2"/>
  <c r="BG2202" i="2"/>
  <c r="BF2202" i="2"/>
  <c r="BE2202" i="2"/>
  <c r="BD2202" i="2"/>
  <c r="R2202" i="2"/>
  <c r="P2202" i="2"/>
  <c r="N2202" i="2"/>
  <c r="BG2200" i="2"/>
  <c r="BF2200" i="2"/>
  <c r="BE2200" i="2"/>
  <c r="BD2200" i="2"/>
  <c r="R2200" i="2"/>
  <c r="P2200" i="2"/>
  <c r="N2200" i="2"/>
  <c r="BG2198" i="2"/>
  <c r="BF2198" i="2"/>
  <c r="BE2198" i="2"/>
  <c r="BD2198" i="2"/>
  <c r="R2198" i="2"/>
  <c r="P2198" i="2"/>
  <c r="N2198" i="2"/>
  <c r="BG2196" i="2"/>
  <c r="BF2196" i="2"/>
  <c r="BE2196" i="2"/>
  <c r="BD2196" i="2"/>
  <c r="R2196" i="2"/>
  <c r="P2196" i="2"/>
  <c r="N2196" i="2"/>
  <c r="BG2194" i="2"/>
  <c r="BF2194" i="2"/>
  <c r="BE2194" i="2"/>
  <c r="BD2194" i="2"/>
  <c r="R2194" i="2"/>
  <c r="P2194" i="2"/>
  <c r="N2194" i="2"/>
  <c r="BG2192" i="2"/>
  <c r="BF2192" i="2"/>
  <c r="BE2192" i="2"/>
  <c r="BD2192" i="2"/>
  <c r="R2192" i="2"/>
  <c r="P2192" i="2"/>
  <c r="N2192" i="2"/>
  <c r="BG2190" i="2"/>
  <c r="BF2190" i="2"/>
  <c r="BE2190" i="2"/>
  <c r="BD2190" i="2"/>
  <c r="R2190" i="2"/>
  <c r="P2190" i="2"/>
  <c r="N2190" i="2"/>
  <c r="BG2188" i="2"/>
  <c r="BF2188" i="2"/>
  <c r="BE2188" i="2"/>
  <c r="BD2188" i="2"/>
  <c r="R2188" i="2"/>
  <c r="P2188" i="2"/>
  <c r="N2188" i="2"/>
  <c r="BG2186" i="2"/>
  <c r="BF2186" i="2"/>
  <c r="BE2186" i="2"/>
  <c r="BD2186" i="2"/>
  <c r="R2186" i="2"/>
  <c r="P2186" i="2"/>
  <c r="N2186" i="2"/>
  <c r="BG2184" i="2"/>
  <c r="BF2184" i="2"/>
  <c r="BE2184" i="2"/>
  <c r="BD2184" i="2"/>
  <c r="R2184" i="2"/>
  <c r="P2184" i="2"/>
  <c r="N2184" i="2"/>
  <c r="BG2182" i="2"/>
  <c r="BF2182" i="2"/>
  <c r="BE2182" i="2"/>
  <c r="BD2182" i="2"/>
  <c r="R2182" i="2"/>
  <c r="P2182" i="2"/>
  <c r="N2182" i="2"/>
  <c r="BG2180" i="2"/>
  <c r="BF2180" i="2"/>
  <c r="BE2180" i="2"/>
  <c r="BD2180" i="2"/>
  <c r="R2180" i="2"/>
  <c r="P2180" i="2"/>
  <c r="N2180" i="2"/>
  <c r="BG2178" i="2"/>
  <c r="BF2178" i="2"/>
  <c r="BE2178" i="2"/>
  <c r="BD2178" i="2"/>
  <c r="R2178" i="2"/>
  <c r="P2178" i="2"/>
  <c r="N2178" i="2"/>
  <c r="BG2176" i="2"/>
  <c r="BF2176" i="2"/>
  <c r="BE2176" i="2"/>
  <c r="BD2176" i="2"/>
  <c r="R2176" i="2"/>
  <c r="P2176" i="2"/>
  <c r="N2176" i="2"/>
  <c r="BG2174" i="2"/>
  <c r="BF2174" i="2"/>
  <c r="BE2174" i="2"/>
  <c r="BD2174" i="2"/>
  <c r="R2174" i="2"/>
  <c r="P2174" i="2"/>
  <c r="N2174" i="2"/>
  <c r="BG2172" i="2"/>
  <c r="BF2172" i="2"/>
  <c r="BE2172" i="2"/>
  <c r="BD2172" i="2"/>
  <c r="R2172" i="2"/>
  <c r="P2172" i="2"/>
  <c r="N2172" i="2"/>
  <c r="BG2170" i="2"/>
  <c r="BF2170" i="2"/>
  <c r="BE2170" i="2"/>
  <c r="BD2170" i="2"/>
  <c r="R2170" i="2"/>
  <c r="P2170" i="2"/>
  <c r="N2170" i="2"/>
  <c r="BG2168" i="2"/>
  <c r="BF2168" i="2"/>
  <c r="BE2168" i="2"/>
  <c r="BD2168" i="2"/>
  <c r="R2168" i="2"/>
  <c r="P2168" i="2"/>
  <c r="N2168" i="2"/>
  <c r="BG2166" i="2"/>
  <c r="BF2166" i="2"/>
  <c r="BE2166" i="2"/>
  <c r="BD2166" i="2"/>
  <c r="R2166" i="2"/>
  <c r="P2166" i="2"/>
  <c r="N2166" i="2"/>
  <c r="BG2164" i="2"/>
  <c r="BF2164" i="2"/>
  <c r="BE2164" i="2"/>
  <c r="BD2164" i="2"/>
  <c r="R2164" i="2"/>
  <c r="P2164" i="2"/>
  <c r="N2164" i="2"/>
  <c r="BG2162" i="2"/>
  <c r="BF2162" i="2"/>
  <c r="BE2162" i="2"/>
  <c r="BD2162" i="2"/>
  <c r="R2162" i="2"/>
  <c r="P2162" i="2"/>
  <c r="N2162" i="2"/>
  <c r="BG2160" i="2"/>
  <c r="BF2160" i="2"/>
  <c r="BE2160" i="2"/>
  <c r="BD2160" i="2"/>
  <c r="R2160" i="2"/>
  <c r="P2160" i="2"/>
  <c r="N2160" i="2"/>
  <c r="BG2158" i="2"/>
  <c r="BF2158" i="2"/>
  <c r="BE2158" i="2"/>
  <c r="BD2158" i="2"/>
  <c r="R2158" i="2"/>
  <c r="P2158" i="2"/>
  <c r="N2158" i="2"/>
  <c r="BG2156" i="2"/>
  <c r="BF2156" i="2"/>
  <c r="BE2156" i="2"/>
  <c r="BD2156" i="2"/>
  <c r="R2156" i="2"/>
  <c r="P2156" i="2"/>
  <c r="N2156" i="2"/>
  <c r="BG2154" i="2"/>
  <c r="BF2154" i="2"/>
  <c r="BE2154" i="2"/>
  <c r="BD2154" i="2"/>
  <c r="R2154" i="2"/>
  <c r="P2154" i="2"/>
  <c r="N2154" i="2"/>
  <c r="BG2152" i="2"/>
  <c r="BF2152" i="2"/>
  <c r="BE2152" i="2"/>
  <c r="BD2152" i="2"/>
  <c r="R2152" i="2"/>
  <c r="P2152" i="2"/>
  <c r="N2152" i="2"/>
  <c r="BG2150" i="2"/>
  <c r="BF2150" i="2"/>
  <c r="BE2150" i="2"/>
  <c r="BD2150" i="2"/>
  <c r="R2150" i="2"/>
  <c r="P2150" i="2"/>
  <c r="N2150" i="2"/>
  <c r="BG2148" i="2"/>
  <c r="BF2148" i="2"/>
  <c r="BE2148" i="2"/>
  <c r="BD2148" i="2"/>
  <c r="R2148" i="2"/>
  <c r="P2148" i="2"/>
  <c r="N2148" i="2"/>
  <c r="BG2146" i="2"/>
  <c r="BF2146" i="2"/>
  <c r="BE2146" i="2"/>
  <c r="BD2146" i="2"/>
  <c r="R2146" i="2"/>
  <c r="P2146" i="2"/>
  <c r="N2146" i="2"/>
  <c r="BG2144" i="2"/>
  <c r="BF2144" i="2"/>
  <c r="BE2144" i="2"/>
  <c r="BD2144" i="2"/>
  <c r="R2144" i="2"/>
  <c r="P2144" i="2"/>
  <c r="N2144" i="2"/>
  <c r="BG2142" i="2"/>
  <c r="BF2142" i="2"/>
  <c r="BE2142" i="2"/>
  <c r="BD2142" i="2"/>
  <c r="R2142" i="2"/>
  <c r="P2142" i="2"/>
  <c r="N2142" i="2"/>
  <c r="BG2140" i="2"/>
  <c r="BF2140" i="2"/>
  <c r="BE2140" i="2"/>
  <c r="BD2140" i="2"/>
  <c r="R2140" i="2"/>
  <c r="P2140" i="2"/>
  <c r="N2140" i="2"/>
  <c r="BG2138" i="2"/>
  <c r="BF2138" i="2"/>
  <c r="BE2138" i="2"/>
  <c r="BD2138" i="2"/>
  <c r="R2138" i="2"/>
  <c r="P2138" i="2"/>
  <c r="N2138" i="2"/>
  <c r="BG2136" i="2"/>
  <c r="BF2136" i="2"/>
  <c r="BE2136" i="2"/>
  <c r="BD2136" i="2"/>
  <c r="R2136" i="2"/>
  <c r="P2136" i="2"/>
  <c r="N2136" i="2"/>
  <c r="BG2134" i="2"/>
  <c r="BF2134" i="2"/>
  <c r="BE2134" i="2"/>
  <c r="BD2134" i="2"/>
  <c r="R2134" i="2"/>
  <c r="P2134" i="2"/>
  <c r="N2134" i="2"/>
  <c r="BG2132" i="2"/>
  <c r="BF2132" i="2"/>
  <c r="BE2132" i="2"/>
  <c r="BD2132" i="2"/>
  <c r="R2132" i="2"/>
  <c r="P2132" i="2"/>
  <c r="N2132" i="2"/>
  <c r="BG2130" i="2"/>
  <c r="BF2130" i="2"/>
  <c r="BE2130" i="2"/>
  <c r="BD2130" i="2"/>
  <c r="R2130" i="2"/>
  <c r="P2130" i="2"/>
  <c r="N2130" i="2"/>
  <c r="BG2128" i="2"/>
  <c r="BF2128" i="2"/>
  <c r="BE2128" i="2"/>
  <c r="BD2128" i="2"/>
  <c r="R2128" i="2"/>
  <c r="P2128" i="2"/>
  <c r="N2128" i="2"/>
  <c r="BG2126" i="2"/>
  <c r="BF2126" i="2"/>
  <c r="BE2126" i="2"/>
  <c r="BD2126" i="2"/>
  <c r="R2126" i="2"/>
  <c r="P2126" i="2"/>
  <c r="N2126" i="2"/>
  <c r="BG2124" i="2"/>
  <c r="BF2124" i="2"/>
  <c r="BE2124" i="2"/>
  <c r="BD2124" i="2"/>
  <c r="R2124" i="2"/>
  <c r="P2124" i="2"/>
  <c r="N2124" i="2"/>
  <c r="BG2122" i="2"/>
  <c r="BF2122" i="2"/>
  <c r="BE2122" i="2"/>
  <c r="BD2122" i="2"/>
  <c r="R2122" i="2"/>
  <c r="P2122" i="2"/>
  <c r="N2122" i="2"/>
  <c r="BG2120" i="2"/>
  <c r="BF2120" i="2"/>
  <c r="BE2120" i="2"/>
  <c r="BD2120" i="2"/>
  <c r="R2120" i="2"/>
  <c r="P2120" i="2"/>
  <c r="N2120" i="2"/>
  <c r="BG2118" i="2"/>
  <c r="BF2118" i="2"/>
  <c r="BE2118" i="2"/>
  <c r="BD2118" i="2"/>
  <c r="R2118" i="2"/>
  <c r="P2118" i="2"/>
  <c r="N2118" i="2"/>
  <c r="BG2116" i="2"/>
  <c r="BF2116" i="2"/>
  <c r="BE2116" i="2"/>
  <c r="BD2116" i="2"/>
  <c r="R2116" i="2"/>
  <c r="P2116" i="2"/>
  <c r="N2116" i="2"/>
  <c r="BG2114" i="2"/>
  <c r="BF2114" i="2"/>
  <c r="BE2114" i="2"/>
  <c r="BD2114" i="2"/>
  <c r="R2114" i="2"/>
  <c r="P2114" i="2"/>
  <c r="N2114" i="2"/>
  <c r="BG2112" i="2"/>
  <c r="BF2112" i="2"/>
  <c r="BE2112" i="2"/>
  <c r="BD2112" i="2"/>
  <c r="R2112" i="2"/>
  <c r="P2112" i="2"/>
  <c r="N2112" i="2"/>
  <c r="BG2110" i="2"/>
  <c r="BF2110" i="2"/>
  <c r="BE2110" i="2"/>
  <c r="BD2110" i="2"/>
  <c r="R2110" i="2"/>
  <c r="P2110" i="2"/>
  <c r="N2110" i="2"/>
  <c r="BG2108" i="2"/>
  <c r="BF2108" i="2"/>
  <c r="BE2108" i="2"/>
  <c r="BD2108" i="2"/>
  <c r="R2108" i="2"/>
  <c r="P2108" i="2"/>
  <c r="N2108" i="2"/>
  <c r="BG2106" i="2"/>
  <c r="BF2106" i="2"/>
  <c r="BE2106" i="2"/>
  <c r="BD2106" i="2"/>
  <c r="R2106" i="2"/>
  <c r="P2106" i="2"/>
  <c r="N2106" i="2"/>
  <c r="BG2104" i="2"/>
  <c r="BF2104" i="2"/>
  <c r="BE2104" i="2"/>
  <c r="BD2104" i="2"/>
  <c r="R2104" i="2"/>
  <c r="P2104" i="2"/>
  <c r="N2104" i="2"/>
  <c r="BG2102" i="2"/>
  <c r="BF2102" i="2"/>
  <c r="BE2102" i="2"/>
  <c r="BD2102" i="2"/>
  <c r="R2102" i="2"/>
  <c r="P2102" i="2"/>
  <c r="N2102" i="2"/>
  <c r="BG2100" i="2"/>
  <c r="BF2100" i="2"/>
  <c r="BE2100" i="2"/>
  <c r="BD2100" i="2"/>
  <c r="R2100" i="2"/>
  <c r="P2100" i="2"/>
  <c r="N2100" i="2"/>
  <c r="BG2098" i="2"/>
  <c r="BF2098" i="2"/>
  <c r="BE2098" i="2"/>
  <c r="BD2098" i="2"/>
  <c r="R2098" i="2"/>
  <c r="P2098" i="2"/>
  <c r="N2098" i="2"/>
  <c r="BG2096" i="2"/>
  <c r="BF2096" i="2"/>
  <c r="BE2096" i="2"/>
  <c r="BD2096" i="2"/>
  <c r="R2096" i="2"/>
  <c r="P2096" i="2"/>
  <c r="N2096" i="2"/>
  <c r="BG2094" i="2"/>
  <c r="BF2094" i="2"/>
  <c r="BE2094" i="2"/>
  <c r="BD2094" i="2"/>
  <c r="R2094" i="2"/>
  <c r="P2094" i="2"/>
  <c r="N2094" i="2"/>
  <c r="BG2092" i="2"/>
  <c r="BF2092" i="2"/>
  <c r="BE2092" i="2"/>
  <c r="BD2092" i="2"/>
  <c r="R2092" i="2"/>
  <c r="P2092" i="2"/>
  <c r="N2092" i="2"/>
  <c r="BG2090" i="2"/>
  <c r="BF2090" i="2"/>
  <c r="BE2090" i="2"/>
  <c r="BD2090" i="2"/>
  <c r="R2090" i="2"/>
  <c r="P2090" i="2"/>
  <c r="N2090" i="2"/>
  <c r="BG2088" i="2"/>
  <c r="BF2088" i="2"/>
  <c r="BE2088" i="2"/>
  <c r="BD2088" i="2"/>
  <c r="R2088" i="2"/>
  <c r="P2088" i="2"/>
  <c r="N2088" i="2"/>
  <c r="BG2086" i="2"/>
  <c r="BF2086" i="2"/>
  <c r="BE2086" i="2"/>
  <c r="BD2086" i="2"/>
  <c r="R2086" i="2"/>
  <c r="P2086" i="2"/>
  <c r="N2086" i="2"/>
  <c r="BG2084" i="2"/>
  <c r="BF2084" i="2"/>
  <c r="BE2084" i="2"/>
  <c r="BD2084" i="2"/>
  <c r="R2084" i="2"/>
  <c r="P2084" i="2"/>
  <c r="N2084" i="2"/>
  <c r="BG2082" i="2"/>
  <c r="BF2082" i="2"/>
  <c r="BE2082" i="2"/>
  <c r="BD2082" i="2"/>
  <c r="R2082" i="2"/>
  <c r="P2082" i="2"/>
  <c r="N2082" i="2"/>
  <c r="BG2080" i="2"/>
  <c r="BF2080" i="2"/>
  <c r="BE2080" i="2"/>
  <c r="BD2080" i="2"/>
  <c r="R2080" i="2"/>
  <c r="P2080" i="2"/>
  <c r="N2080" i="2"/>
  <c r="BG2078" i="2"/>
  <c r="BF2078" i="2"/>
  <c r="BE2078" i="2"/>
  <c r="BD2078" i="2"/>
  <c r="R2078" i="2"/>
  <c r="P2078" i="2"/>
  <c r="N2078" i="2"/>
  <c r="BG2076" i="2"/>
  <c r="BF2076" i="2"/>
  <c r="BE2076" i="2"/>
  <c r="BD2076" i="2"/>
  <c r="R2076" i="2"/>
  <c r="P2076" i="2"/>
  <c r="N2076" i="2"/>
  <c r="BG2074" i="2"/>
  <c r="BF2074" i="2"/>
  <c r="BE2074" i="2"/>
  <c r="BD2074" i="2"/>
  <c r="R2074" i="2"/>
  <c r="P2074" i="2"/>
  <c r="N2074" i="2"/>
  <c r="BG2072" i="2"/>
  <c r="BF2072" i="2"/>
  <c r="BE2072" i="2"/>
  <c r="BD2072" i="2"/>
  <c r="R2072" i="2"/>
  <c r="P2072" i="2"/>
  <c r="N2072" i="2"/>
  <c r="BG2070" i="2"/>
  <c r="BF2070" i="2"/>
  <c r="BE2070" i="2"/>
  <c r="BD2070" i="2"/>
  <c r="R2070" i="2"/>
  <c r="P2070" i="2"/>
  <c r="N2070" i="2"/>
  <c r="BG2068" i="2"/>
  <c r="BF2068" i="2"/>
  <c r="BE2068" i="2"/>
  <c r="BD2068" i="2"/>
  <c r="R2068" i="2"/>
  <c r="P2068" i="2"/>
  <c r="N2068" i="2"/>
  <c r="BG2066" i="2"/>
  <c r="BF2066" i="2"/>
  <c r="BE2066" i="2"/>
  <c r="BD2066" i="2"/>
  <c r="R2066" i="2"/>
  <c r="P2066" i="2"/>
  <c r="N2066" i="2"/>
  <c r="BG2064" i="2"/>
  <c r="BF2064" i="2"/>
  <c r="BE2064" i="2"/>
  <c r="BD2064" i="2"/>
  <c r="R2064" i="2"/>
  <c r="P2064" i="2"/>
  <c r="N2064" i="2"/>
  <c r="BG2062" i="2"/>
  <c r="BF2062" i="2"/>
  <c r="BE2062" i="2"/>
  <c r="BD2062" i="2"/>
  <c r="R2062" i="2"/>
  <c r="P2062" i="2"/>
  <c r="N2062" i="2"/>
  <c r="BG2060" i="2"/>
  <c r="BF2060" i="2"/>
  <c r="BE2060" i="2"/>
  <c r="BD2060" i="2"/>
  <c r="R2060" i="2"/>
  <c r="P2060" i="2"/>
  <c r="N2060" i="2"/>
  <c r="BG2058" i="2"/>
  <c r="BF2058" i="2"/>
  <c r="BE2058" i="2"/>
  <c r="BD2058" i="2"/>
  <c r="R2058" i="2"/>
  <c r="P2058" i="2"/>
  <c r="N2058" i="2"/>
  <c r="BG2056" i="2"/>
  <c r="BF2056" i="2"/>
  <c r="BE2056" i="2"/>
  <c r="BD2056" i="2"/>
  <c r="R2056" i="2"/>
  <c r="P2056" i="2"/>
  <c r="N2056" i="2"/>
  <c r="BG2054" i="2"/>
  <c r="BF2054" i="2"/>
  <c r="BE2054" i="2"/>
  <c r="BD2054" i="2"/>
  <c r="R2054" i="2"/>
  <c r="P2054" i="2"/>
  <c r="N2054" i="2"/>
  <c r="BG2052" i="2"/>
  <c r="BF2052" i="2"/>
  <c r="BE2052" i="2"/>
  <c r="BD2052" i="2"/>
  <c r="R2052" i="2"/>
  <c r="P2052" i="2"/>
  <c r="N2052" i="2"/>
  <c r="BG2050" i="2"/>
  <c r="BF2050" i="2"/>
  <c r="BE2050" i="2"/>
  <c r="BD2050" i="2"/>
  <c r="R2050" i="2"/>
  <c r="P2050" i="2"/>
  <c r="N2050" i="2"/>
  <c r="BG2048" i="2"/>
  <c r="BF2048" i="2"/>
  <c r="BE2048" i="2"/>
  <c r="BD2048" i="2"/>
  <c r="R2048" i="2"/>
  <c r="P2048" i="2"/>
  <c r="N2048" i="2"/>
  <c r="BG2046" i="2"/>
  <c r="BF2046" i="2"/>
  <c r="BE2046" i="2"/>
  <c r="BD2046" i="2"/>
  <c r="R2046" i="2"/>
  <c r="P2046" i="2"/>
  <c r="N2046" i="2"/>
  <c r="BG2044" i="2"/>
  <c r="BF2044" i="2"/>
  <c r="BE2044" i="2"/>
  <c r="BD2044" i="2"/>
  <c r="R2044" i="2"/>
  <c r="P2044" i="2"/>
  <c r="N2044" i="2"/>
  <c r="BG2042" i="2"/>
  <c r="BF2042" i="2"/>
  <c r="BE2042" i="2"/>
  <c r="BD2042" i="2"/>
  <c r="R2042" i="2"/>
  <c r="P2042" i="2"/>
  <c r="N2042" i="2"/>
  <c r="BG2040" i="2"/>
  <c r="BF2040" i="2"/>
  <c r="BE2040" i="2"/>
  <c r="BD2040" i="2"/>
  <c r="R2040" i="2"/>
  <c r="P2040" i="2"/>
  <c r="N2040" i="2"/>
  <c r="BG2038" i="2"/>
  <c r="BF2038" i="2"/>
  <c r="BE2038" i="2"/>
  <c r="BD2038" i="2"/>
  <c r="R2038" i="2"/>
  <c r="P2038" i="2"/>
  <c r="N2038" i="2"/>
  <c r="BG2036" i="2"/>
  <c r="BF2036" i="2"/>
  <c r="BE2036" i="2"/>
  <c r="BD2036" i="2"/>
  <c r="R2036" i="2"/>
  <c r="P2036" i="2"/>
  <c r="N2036" i="2"/>
  <c r="BG2034" i="2"/>
  <c r="BF2034" i="2"/>
  <c r="BE2034" i="2"/>
  <c r="BD2034" i="2"/>
  <c r="R2034" i="2"/>
  <c r="P2034" i="2"/>
  <c r="N2034" i="2"/>
  <c r="BG2032" i="2"/>
  <c r="BF2032" i="2"/>
  <c r="BE2032" i="2"/>
  <c r="BD2032" i="2"/>
  <c r="R2032" i="2"/>
  <c r="P2032" i="2"/>
  <c r="N2032" i="2"/>
  <c r="BG2030" i="2"/>
  <c r="BF2030" i="2"/>
  <c r="BE2030" i="2"/>
  <c r="BD2030" i="2"/>
  <c r="R2030" i="2"/>
  <c r="P2030" i="2"/>
  <c r="N2030" i="2"/>
  <c r="BG2028" i="2"/>
  <c r="BF2028" i="2"/>
  <c r="BE2028" i="2"/>
  <c r="BD2028" i="2"/>
  <c r="R2028" i="2"/>
  <c r="P2028" i="2"/>
  <c r="N2028" i="2"/>
  <c r="BG2026" i="2"/>
  <c r="BF2026" i="2"/>
  <c r="BE2026" i="2"/>
  <c r="BD2026" i="2"/>
  <c r="R2026" i="2"/>
  <c r="P2026" i="2"/>
  <c r="N2026" i="2"/>
  <c r="BG2024" i="2"/>
  <c r="BF2024" i="2"/>
  <c r="BE2024" i="2"/>
  <c r="BD2024" i="2"/>
  <c r="R2024" i="2"/>
  <c r="P2024" i="2"/>
  <c r="N2024" i="2"/>
  <c r="BG2022" i="2"/>
  <c r="BF2022" i="2"/>
  <c r="BE2022" i="2"/>
  <c r="BD2022" i="2"/>
  <c r="R2022" i="2"/>
  <c r="P2022" i="2"/>
  <c r="N2022" i="2"/>
  <c r="BG2020" i="2"/>
  <c r="BF2020" i="2"/>
  <c r="BE2020" i="2"/>
  <c r="BD2020" i="2"/>
  <c r="R2020" i="2"/>
  <c r="P2020" i="2"/>
  <c r="N2020" i="2"/>
  <c r="BG2018" i="2"/>
  <c r="BF2018" i="2"/>
  <c r="BE2018" i="2"/>
  <c r="BD2018" i="2"/>
  <c r="R2018" i="2"/>
  <c r="P2018" i="2"/>
  <c r="N2018" i="2"/>
  <c r="BG2016" i="2"/>
  <c r="BF2016" i="2"/>
  <c r="BE2016" i="2"/>
  <c r="BD2016" i="2"/>
  <c r="R2016" i="2"/>
  <c r="P2016" i="2"/>
  <c r="N2016" i="2"/>
  <c r="BG2014" i="2"/>
  <c r="BF2014" i="2"/>
  <c r="BE2014" i="2"/>
  <c r="BD2014" i="2"/>
  <c r="R2014" i="2"/>
  <c r="P2014" i="2"/>
  <c r="N2014" i="2"/>
  <c r="BG2012" i="2"/>
  <c r="BF2012" i="2"/>
  <c r="BE2012" i="2"/>
  <c r="BD2012" i="2"/>
  <c r="R2012" i="2"/>
  <c r="P2012" i="2"/>
  <c r="N2012" i="2"/>
  <c r="BG2010" i="2"/>
  <c r="BF2010" i="2"/>
  <c r="BE2010" i="2"/>
  <c r="BD2010" i="2"/>
  <c r="R2010" i="2"/>
  <c r="P2010" i="2"/>
  <c r="N2010" i="2"/>
  <c r="BG2008" i="2"/>
  <c r="BF2008" i="2"/>
  <c r="BE2008" i="2"/>
  <c r="BD2008" i="2"/>
  <c r="R2008" i="2"/>
  <c r="P2008" i="2"/>
  <c r="N2008" i="2"/>
  <c r="BG2006" i="2"/>
  <c r="BF2006" i="2"/>
  <c r="BE2006" i="2"/>
  <c r="BD2006" i="2"/>
  <c r="R2006" i="2"/>
  <c r="P2006" i="2"/>
  <c r="N2006" i="2"/>
  <c r="BG2004" i="2"/>
  <c r="BF2004" i="2"/>
  <c r="BE2004" i="2"/>
  <c r="BD2004" i="2"/>
  <c r="R2004" i="2"/>
  <c r="P2004" i="2"/>
  <c r="N2004" i="2"/>
  <c r="BG2002" i="2"/>
  <c r="BF2002" i="2"/>
  <c r="BE2002" i="2"/>
  <c r="BD2002" i="2"/>
  <c r="R2002" i="2"/>
  <c r="P2002" i="2"/>
  <c r="N2002" i="2"/>
  <c r="BG2000" i="2"/>
  <c r="BF2000" i="2"/>
  <c r="BE2000" i="2"/>
  <c r="BD2000" i="2"/>
  <c r="R2000" i="2"/>
  <c r="P2000" i="2"/>
  <c r="N2000" i="2"/>
  <c r="BG1998" i="2"/>
  <c r="BF1998" i="2"/>
  <c r="BE1998" i="2"/>
  <c r="BD1998" i="2"/>
  <c r="R1998" i="2"/>
  <c r="P1998" i="2"/>
  <c r="N1998" i="2"/>
  <c r="BG1996" i="2"/>
  <c r="BF1996" i="2"/>
  <c r="BE1996" i="2"/>
  <c r="BD1996" i="2"/>
  <c r="R1996" i="2"/>
  <c r="P1996" i="2"/>
  <c r="N1996" i="2"/>
  <c r="BG1994" i="2"/>
  <c r="BF1994" i="2"/>
  <c r="BE1994" i="2"/>
  <c r="BD1994" i="2"/>
  <c r="R1994" i="2"/>
  <c r="P1994" i="2"/>
  <c r="N1994" i="2"/>
  <c r="BG1992" i="2"/>
  <c r="BF1992" i="2"/>
  <c r="BE1992" i="2"/>
  <c r="BD1992" i="2"/>
  <c r="R1992" i="2"/>
  <c r="P1992" i="2"/>
  <c r="N1992" i="2"/>
  <c r="BG1990" i="2"/>
  <c r="BF1990" i="2"/>
  <c r="BE1990" i="2"/>
  <c r="BD1990" i="2"/>
  <c r="R1990" i="2"/>
  <c r="P1990" i="2"/>
  <c r="N1990" i="2"/>
  <c r="BG1988" i="2"/>
  <c r="BF1988" i="2"/>
  <c r="BE1988" i="2"/>
  <c r="BD1988" i="2"/>
  <c r="R1988" i="2"/>
  <c r="P1988" i="2"/>
  <c r="N1988" i="2"/>
  <c r="BG1986" i="2"/>
  <c r="BF1986" i="2"/>
  <c r="BE1986" i="2"/>
  <c r="BD1986" i="2"/>
  <c r="R1986" i="2"/>
  <c r="P1986" i="2"/>
  <c r="N1986" i="2"/>
  <c r="BG1984" i="2"/>
  <c r="BF1984" i="2"/>
  <c r="BE1984" i="2"/>
  <c r="BD1984" i="2"/>
  <c r="R1984" i="2"/>
  <c r="P1984" i="2"/>
  <c r="N1984" i="2"/>
  <c r="BG1982" i="2"/>
  <c r="BF1982" i="2"/>
  <c r="BE1982" i="2"/>
  <c r="BD1982" i="2"/>
  <c r="R1982" i="2"/>
  <c r="P1982" i="2"/>
  <c r="N1982" i="2"/>
  <c r="BG1980" i="2"/>
  <c r="BF1980" i="2"/>
  <c r="BE1980" i="2"/>
  <c r="BD1980" i="2"/>
  <c r="R1980" i="2"/>
  <c r="P1980" i="2"/>
  <c r="N1980" i="2"/>
  <c r="BG1978" i="2"/>
  <c r="BF1978" i="2"/>
  <c r="BE1978" i="2"/>
  <c r="BD1978" i="2"/>
  <c r="R1978" i="2"/>
  <c r="P1978" i="2"/>
  <c r="N1978" i="2"/>
  <c r="BG1976" i="2"/>
  <c r="BF1976" i="2"/>
  <c r="BE1976" i="2"/>
  <c r="BD1976" i="2"/>
  <c r="R1976" i="2"/>
  <c r="P1976" i="2"/>
  <c r="N1976" i="2"/>
  <c r="BG1974" i="2"/>
  <c r="BF1974" i="2"/>
  <c r="BE1974" i="2"/>
  <c r="BD1974" i="2"/>
  <c r="R1974" i="2"/>
  <c r="P1974" i="2"/>
  <c r="N1974" i="2"/>
  <c r="BG1972" i="2"/>
  <c r="BF1972" i="2"/>
  <c r="BE1972" i="2"/>
  <c r="BD1972" i="2"/>
  <c r="R1972" i="2"/>
  <c r="P1972" i="2"/>
  <c r="N1972" i="2"/>
  <c r="BG1970" i="2"/>
  <c r="BF1970" i="2"/>
  <c r="BE1970" i="2"/>
  <c r="BD1970" i="2"/>
  <c r="R1970" i="2"/>
  <c r="P1970" i="2"/>
  <c r="N1970" i="2"/>
  <c r="BG1968" i="2"/>
  <c r="BF1968" i="2"/>
  <c r="BE1968" i="2"/>
  <c r="BD1968" i="2"/>
  <c r="R1968" i="2"/>
  <c r="P1968" i="2"/>
  <c r="N1968" i="2"/>
  <c r="BG1966" i="2"/>
  <c r="BF1966" i="2"/>
  <c r="BE1966" i="2"/>
  <c r="BD1966" i="2"/>
  <c r="R1966" i="2"/>
  <c r="P1966" i="2"/>
  <c r="N1966" i="2"/>
  <c r="BG1964" i="2"/>
  <c r="BF1964" i="2"/>
  <c r="BE1964" i="2"/>
  <c r="BD1964" i="2"/>
  <c r="R1964" i="2"/>
  <c r="P1964" i="2"/>
  <c r="N1964" i="2"/>
  <c r="BG1962" i="2"/>
  <c r="BF1962" i="2"/>
  <c r="BE1962" i="2"/>
  <c r="BD1962" i="2"/>
  <c r="R1962" i="2"/>
  <c r="P1962" i="2"/>
  <c r="N1962" i="2"/>
  <c r="BG1960" i="2"/>
  <c r="BF1960" i="2"/>
  <c r="BE1960" i="2"/>
  <c r="BD1960" i="2"/>
  <c r="R1960" i="2"/>
  <c r="P1960" i="2"/>
  <c r="N1960" i="2"/>
  <c r="BG1958" i="2"/>
  <c r="BF1958" i="2"/>
  <c r="BE1958" i="2"/>
  <c r="BD1958" i="2"/>
  <c r="R1958" i="2"/>
  <c r="P1958" i="2"/>
  <c r="N1958" i="2"/>
  <c r="BG1956" i="2"/>
  <c r="BF1956" i="2"/>
  <c r="BE1956" i="2"/>
  <c r="BD1956" i="2"/>
  <c r="R1956" i="2"/>
  <c r="P1956" i="2"/>
  <c r="N1956" i="2"/>
  <c r="BG1954" i="2"/>
  <c r="BF1954" i="2"/>
  <c r="BE1954" i="2"/>
  <c r="BD1954" i="2"/>
  <c r="R1954" i="2"/>
  <c r="P1954" i="2"/>
  <c r="N1954" i="2"/>
  <c r="BG1952" i="2"/>
  <c r="BF1952" i="2"/>
  <c r="BE1952" i="2"/>
  <c r="BD1952" i="2"/>
  <c r="R1952" i="2"/>
  <c r="P1952" i="2"/>
  <c r="N1952" i="2"/>
  <c r="BG1950" i="2"/>
  <c r="BF1950" i="2"/>
  <c r="BE1950" i="2"/>
  <c r="BD1950" i="2"/>
  <c r="R1950" i="2"/>
  <c r="P1950" i="2"/>
  <c r="N1950" i="2"/>
  <c r="BG1948" i="2"/>
  <c r="BF1948" i="2"/>
  <c r="BE1948" i="2"/>
  <c r="BD1948" i="2"/>
  <c r="R1948" i="2"/>
  <c r="P1948" i="2"/>
  <c r="N1948" i="2"/>
  <c r="BG1946" i="2"/>
  <c r="BF1946" i="2"/>
  <c r="BE1946" i="2"/>
  <c r="BD1946" i="2"/>
  <c r="R1946" i="2"/>
  <c r="P1946" i="2"/>
  <c r="N1946" i="2"/>
  <c r="BG1944" i="2"/>
  <c r="BF1944" i="2"/>
  <c r="BE1944" i="2"/>
  <c r="BD1944" i="2"/>
  <c r="R1944" i="2"/>
  <c r="P1944" i="2"/>
  <c r="N1944" i="2"/>
  <c r="BG1942" i="2"/>
  <c r="BF1942" i="2"/>
  <c r="BE1942" i="2"/>
  <c r="BD1942" i="2"/>
  <c r="R1942" i="2"/>
  <c r="P1942" i="2"/>
  <c r="N1942" i="2"/>
  <c r="BG1940" i="2"/>
  <c r="BF1940" i="2"/>
  <c r="BE1940" i="2"/>
  <c r="BD1940" i="2"/>
  <c r="R1940" i="2"/>
  <c r="P1940" i="2"/>
  <c r="N1940" i="2"/>
  <c r="BG1938" i="2"/>
  <c r="BF1938" i="2"/>
  <c r="BE1938" i="2"/>
  <c r="BD1938" i="2"/>
  <c r="R1938" i="2"/>
  <c r="P1938" i="2"/>
  <c r="N1938" i="2"/>
  <c r="BG1936" i="2"/>
  <c r="BF1936" i="2"/>
  <c r="BE1936" i="2"/>
  <c r="BD1936" i="2"/>
  <c r="R1936" i="2"/>
  <c r="P1936" i="2"/>
  <c r="N1936" i="2"/>
  <c r="BG1934" i="2"/>
  <c r="BF1934" i="2"/>
  <c r="BE1934" i="2"/>
  <c r="BD1934" i="2"/>
  <c r="R1934" i="2"/>
  <c r="P1934" i="2"/>
  <c r="N1934" i="2"/>
  <c r="BG1932" i="2"/>
  <c r="BF1932" i="2"/>
  <c r="BE1932" i="2"/>
  <c r="BD1932" i="2"/>
  <c r="R1932" i="2"/>
  <c r="P1932" i="2"/>
  <c r="N1932" i="2"/>
  <c r="BG1930" i="2"/>
  <c r="BF1930" i="2"/>
  <c r="BE1930" i="2"/>
  <c r="BD1930" i="2"/>
  <c r="R1930" i="2"/>
  <c r="P1930" i="2"/>
  <c r="N1930" i="2"/>
  <c r="BG1928" i="2"/>
  <c r="BF1928" i="2"/>
  <c r="BE1928" i="2"/>
  <c r="BD1928" i="2"/>
  <c r="R1928" i="2"/>
  <c r="P1928" i="2"/>
  <c r="N1928" i="2"/>
  <c r="BG1926" i="2"/>
  <c r="BF1926" i="2"/>
  <c r="BE1926" i="2"/>
  <c r="BD1926" i="2"/>
  <c r="R1926" i="2"/>
  <c r="P1926" i="2"/>
  <c r="N1926" i="2"/>
  <c r="BG1924" i="2"/>
  <c r="BF1924" i="2"/>
  <c r="BE1924" i="2"/>
  <c r="BD1924" i="2"/>
  <c r="R1924" i="2"/>
  <c r="P1924" i="2"/>
  <c r="N1924" i="2"/>
  <c r="BG1922" i="2"/>
  <c r="BF1922" i="2"/>
  <c r="BE1922" i="2"/>
  <c r="BD1922" i="2"/>
  <c r="R1922" i="2"/>
  <c r="P1922" i="2"/>
  <c r="N1922" i="2"/>
  <c r="BG1920" i="2"/>
  <c r="BF1920" i="2"/>
  <c r="BE1920" i="2"/>
  <c r="BD1920" i="2"/>
  <c r="R1920" i="2"/>
  <c r="P1920" i="2"/>
  <c r="N1920" i="2"/>
  <c r="BG1918" i="2"/>
  <c r="BF1918" i="2"/>
  <c r="BE1918" i="2"/>
  <c r="BD1918" i="2"/>
  <c r="R1918" i="2"/>
  <c r="P1918" i="2"/>
  <c r="N1918" i="2"/>
  <c r="BG1916" i="2"/>
  <c r="BF1916" i="2"/>
  <c r="BE1916" i="2"/>
  <c r="BD1916" i="2"/>
  <c r="R1916" i="2"/>
  <c r="P1916" i="2"/>
  <c r="N1916" i="2"/>
  <c r="BG1914" i="2"/>
  <c r="BF1914" i="2"/>
  <c r="BE1914" i="2"/>
  <c r="BD1914" i="2"/>
  <c r="R1914" i="2"/>
  <c r="P1914" i="2"/>
  <c r="N1914" i="2"/>
  <c r="BG1912" i="2"/>
  <c r="BF1912" i="2"/>
  <c r="BE1912" i="2"/>
  <c r="BD1912" i="2"/>
  <c r="R1912" i="2"/>
  <c r="P1912" i="2"/>
  <c r="N1912" i="2"/>
  <c r="BG1910" i="2"/>
  <c r="BF1910" i="2"/>
  <c r="BE1910" i="2"/>
  <c r="BD1910" i="2"/>
  <c r="R1910" i="2"/>
  <c r="P1910" i="2"/>
  <c r="N1910" i="2"/>
  <c r="BG1908" i="2"/>
  <c r="BF1908" i="2"/>
  <c r="BE1908" i="2"/>
  <c r="BD1908" i="2"/>
  <c r="R1908" i="2"/>
  <c r="P1908" i="2"/>
  <c r="N1908" i="2"/>
  <c r="BG1906" i="2"/>
  <c r="BF1906" i="2"/>
  <c r="BE1906" i="2"/>
  <c r="BD1906" i="2"/>
  <c r="R1906" i="2"/>
  <c r="P1906" i="2"/>
  <c r="N1906" i="2"/>
  <c r="BG1904" i="2"/>
  <c r="BF1904" i="2"/>
  <c r="BE1904" i="2"/>
  <c r="BD1904" i="2"/>
  <c r="R1904" i="2"/>
  <c r="P1904" i="2"/>
  <c r="N1904" i="2"/>
  <c r="BG1902" i="2"/>
  <c r="BF1902" i="2"/>
  <c r="BE1902" i="2"/>
  <c r="BD1902" i="2"/>
  <c r="R1902" i="2"/>
  <c r="P1902" i="2"/>
  <c r="N1902" i="2"/>
  <c r="BG1900" i="2"/>
  <c r="BF1900" i="2"/>
  <c r="BE1900" i="2"/>
  <c r="BD1900" i="2"/>
  <c r="R1900" i="2"/>
  <c r="P1900" i="2"/>
  <c r="N1900" i="2"/>
  <c r="BG1898" i="2"/>
  <c r="BF1898" i="2"/>
  <c r="BE1898" i="2"/>
  <c r="BD1898" i="2"/>
  <c r="R1898" i="2"/>
  <c r="P1898" i="2"/>
  <c r="N1898" i="2"/>
  <c r="BG1896" i="2"/>
  <c r="BF1896" i="2"/>
  <c r="BE1896" i="2"/>
  <c r="BD1896" i="2"/>
  <c r="R1896" i="2"/>
  <c r="P1896" i="2"/>
  <c r="N1896" i="2"/>
  <c r="BG1894" i="2"/>
  <c r="BF1894" i="2"/>
  <c r="BE1894" i="2"/>
  <c r="BD1894" i="2"/>
  <c r="R1894" i="2"/>
  <c r="P1894" i="2"/>
  <c r="N1894" i="2"/>
  <c r="BG1892" i="2"/>
  <c r="BF1892" i="2"/>
  <c r="BE1892" i="2"/>
  <c r="BD1892" i="2"/>
  <c r="R1892" i="2"/>
  <c r="P1892" i="2"/>
  <c r="N1892" i="2"/>
  <c r="BG1890" i="2"/>
  <c r="BF1890" i="2"/>
  <c r="BE1890" i="2"/>
  <c r="BD1890" i="2"/>
  <c r="R1890" i="2"/>
  <c r="P1890" i="2"/>
  <c r="N1890" i="2"/>
  <c r="BG1888" i="2"/>
  <c r="BF1888" i="2"/>
  <c r="BE1888" i="2"/>
  <c r="BD1888" i="2"/>
  <c r="R1888" i="2"/>
  <c r="P1888" i="2"/>
  <c r="N1888" i="2"/>
  <c r="BG1886" i="2"/>
  <c r="BF1886" i="2"/>
  <c r="BE1886" i="2"/>
  <c r="BD1886" i="2"/>
  <c r="R1886" i="2"/>
  <c r="P1886" i="2"/>
  <c r="N1886" i="2"/>
  <c r="BG1884" i="2"/>
  <c r="BF1884" i="2"/>
  <c r="BE1884" i="2"/>
  <c r="BD1884" i="2"/>
  <c r="R1884" i="2"/>
  <c r="P1884" i="2"/>
  <c r="N1884" i="2"/>
  <c r="BG1882" i="2"/>
  <c r="BF1882" i="2"/>
  <c r="BE1882" i="2"/>
  <c r="BD1882" i="2"/>
  <c r="R1882" i="2"/>
  <c r="P1882" i="2"/>
  <c r="N1882" i="2"/>
  <c r="BG1880" i="2"/>
  <c r="BF1880" i="2"/>
  <c r="BE1880" i="2"/>
  <c r="BD1880" i="2"/>
  <c r="R1880" i="2"/>
  <c r="P1880" i="2"/>
  <c r="N1880" i="2"/>
  <c r="BG1878" i="2"/>
  <c r="BF1878" i="2"/>
  <c r="BE1878" i="2"/>
  <c r="BD1878" i="2"/>
  <c r="R1878" i="2"/>
  <c r="P1878" i="2"/>
  <c r="N1878" i="2"/>
  <c r="BG1876" i="2"/>
  <c r="BF1876" i="2"/>
  <c r="BE1876" i="2"/>
  <c r="BD1876" i="2"/>
  <c r="R1876" i="2"/>
  <c r="P1876" i="2"/>
  <c r="N1876" i="2"/>
  <c r="BG1874" i="2"/>
  <c r="BF1874" i="2"/>
  <c r="BE1874" i="2"/>
  <c r="BD1874" i="2"/>
  <c r="R1874" i="2"/>
  <c r="P1874" i="2"/>
  <c r="N1874" i="2"/>
  <c r="BG1872" i="2"/>
  <c r="BF1872" i="2"/>
  <c r="BE1872" i="2"/>
  <c r="BD1872" i="2"/>
  <c r="R1872" i="2"/>
  <c r="P1872" i="2"/>
  <c r="N1872" i="2"/>
  <c r="BG1870" i="2"/>
  <c r="BF1870" i="2"/>
  <c r="BE1870" i="2"/>
  <c r="BD1870" i="2"/>
  <c r="R1870" i="2"/>
  <c r="P1870" i="2"/>
  <c r="N1870" i="2"/>
  <c r="BG1868" i="2"/>
  <c r="BF1868" i="2"/>
  <c r="BE1868" i="2"/>
  <c r="BD1868" i="2"/>
  <c r="R1868" i="2"/>
  <c r="P1868" i="2"/>
  <c r="N1868" i="2"/>
  <c r="BG1866" i="2"/>
  <c r="BF1866" i="2"/>
  <c r="BE1866" i="2"/>
  <c r="BD1866" i="2"/>
  <c r="R1866" i="2"/>
  <c r="P1866" i="2"/>
  <c r="N1866" i="2"/>
  <c r="BG1864" i="2"/>
  <c r="BF1864" i="2"/>
  <c r="BE1864" i="2"/>
  <c r="BD1864" i="2"/>
  <c r="R1864" i="2"/>
  <c r="P1864" i="2"/>
  <c r="N1864" i="2"/>
  <c r="BG1862" i="2"/>
  <c r="BF1862" i="2"/>
  <c r="BE1862" i="2"/>
  <c r="BD1862" i="2"/>
  <c r="R1862" i="2"/>
  <c r="P1862" i="2"/>
  <c r="N1862" i="2"/>
  <c r="BG1860" i="2"/>
  <c r="BF1860" i="2"/>
  <c r="BE1860" i="2"/>
  <c r="BD1860" i="2"/>
  <c r="R1860" i="2"/>
  <c r="P1860" i="2"/>
  <c r="N1860" i="2"/>
  <c r="BG1858" i="2"/>
  <c r="BF1858" i="2"/>
  <c r="BE1858" i="2"/>
  <c r="BD1858" i="2"/>
  <c r="R1858" i="2"/>
  <c r="P1858" i="2"/>
  <c r="N1858" i="2"/>
  <c r="BG1856" i="2"/>
  <c r="BF1856" i="2"/>
  <c r="BE1856" i="2"/>
  <c r="BD1856" i="2"/>
  <c r="R1856" i="2"/>
  <c r="P1856" i="2"/>
  <c r="N1856" i="2"/>
  <c r="BG1854" i="2"/>
  <c r="BF1854" i="2"/>
  <c r="BE1854" i="2"/>
  <c r="BD1854" i="2"/>
  <c r="R1854" i="2"/>
  <c r="P1854" i="2"/>
  <c r="N1854" i="2"/>
  <c r="BG1852" i="2"/>
  <c r="BF1852" i="2"/>
  <c r="BE1852" i="2"/>
  <c r="BD1852" i="2"/>
  <c r="R1852" i="2"/>
  <c r="P1852" i="2"/>
  <c r="N1852" i="2"/>
  <c r="BG1850" i="2"/>
  <c r="BF1850" i="2"/>
  <c r="BE1850" i="2"/>
  <c r="BD1850" i="2"/>
  <c r="R1850" i="2"/>
  <c r="P1850" i="2"/>
  <c r="N1850" i="2"/>
  <c r="BG1848" i="2"/>
  <c r="BF1848" i="2"/>
  <c r="BE1848" i="2"/>
  <c r="BD1848" i="2"/>
  <c r="R1848" i="2"/>
  <c r="P1848" i="2"/>
  <c r="N1848" i="2"/>
  <c r="BG1846" i="2"/>
  <c r="BF1846" i="2"/>
  <c r="BE1846" i="2"/>
  <c r="BD1846" i="2"/>
  <c r="R1846" i="2"/>
  <c r="P1846" i="2"/>
  <c r="N1846" i="2"/>
  <c r="BG1844" i="2"/>
  <c r="BF1844" i="2"/>
  <c r="BE1844" i="2"/>
  <c r="BD1844" i="2"/>
  <c r="R1844" i="2"/>
  <c r="P1844" i="2"/>
  <c r="N1844" i="2"/>
  <c r="BG1842" i="2"/>
  <c r="BF1842" i="2"/>
  <c r="BE1842" i="2"/>
  <c r="BD1842" i="2"/>
  <c r="R1842" i="2"/>
  <c r="P1842" i="2"/>
  <c r="N1842" i="2"/>
  <c r="BG1840" i="2"/>
  <c r="BF1840" i="2"/>
  <c r="BE1840" i="2"/>
  <c r="BD1840" i="2"/>
  <c r="R1840" i="2"/>
  <c r="P1840" i="2"/>
  <c r="N1840" i="2"/>
  <c r="BG1838" i="2"/>
  <c r="BF1838" i="2"/>
  <c r="BE1838" i="2"/>
  <c r="BD1838" i="2"/>
  <c r="R1838" i="2"/>
  <c r="P1838" i="2"/>
  <c r="N1838" i="2"/>
  <c r="BG1836" i="2"/>
  <c r="BF1836" i="2"/>
  <c r="BE1836" i="2"/>
  <c r="BD1836" i="2"/>
  <c r="R1836" i="2"/>
  <c r="P1836" i="2"/>
  <c r="N1836" i="2"/>
  <c r="BG1834" i="2"/>
  <c r="BF1834" i="2"/>
  <c r="BE1834" i="2"/>
  <c r="BD1834" i="2"/>
  <c r="R1834" i="2"/>
  <c r="P1834" i="2"/>
  <c r="N1834" i="2"/>
  <c r="BG1832" i="2"/>
  <c r="BF1832" i="2"/>
  <c r="BE1832" i="2"/>
  <c r="BD1832" i="2"/>
  <c r="R1832" i="2"/>
  <c r="P1832" i="2"/>
  <c r="N1832" i="2"/>
  <c r="BG1830" i="2"/>
  <c r="BF1830" i="2"/>
  <c r="BE1830" i="2"/>
  <c r="BD1830" i="2"/>
  <c r="R1830" i="2"/>
  <c r="P1830" i="2"/>
  <c r="N1830" i="2"/>
  <c r="BG1828" i="2"/>
  <c r="BF1828" i="2"/>
  <c r="BE1828" i="2"/>
  <c r="BD1828" i="2"/>
  <c r="R1828" i="2"/>
  <c r="P1828" i="2"/>
  <c r="N1828" i="2"/>
  <c r="BG1826" i="2"/>
  <c r="BF1826" i="2"/>
  <c r="BE1826" i="2"/>
  <c r="BD1826" i="2"/>
  <c r="R1826" i="2"/>
  <c r="P1826" i="2"/>
  <c r="N1826" i="2"/>
  <c r="BG1824" i="2"/>
  <c r="BF1824" i="2"/>
  <c r="BE1824" i="2"/>
  <c r="BD1824" i="2"/>
  <c r="R1824" i="2"/>
  <c r="P1824" i="2"/>
  <c r="N1824" i="2"/>
  <c r="BG1822" i="2"/>
  <c r="BF1822" i="2"/>
  <c r="BE1822" i="2"/>
  <c r="BD1822" i="2"/>
  <c r="R1822" i="2"/>
  <c r="P1822" i="2"/>
  <c r="N1822" i="2"/>
  <c r="BG1820" i="2"/>
  <c r="BF1820" i="2"/>
  <c r="BE1820" i="2"/>
  <c r="BD1820" i="2"/>
  <c r="R1820" i="2"/>
  <c r="P1820" i="2"/>
  <c r="N1820" i="2"/>
  <c r="BG1818" i="2"/>
  <c r="BF1818" i="2"/>
  <c r="BE1818" i="2"/>
  <c r="BD1818" i="2"/>
  <c r="R1818" i="2"/>
  <c r="P1818" i="2"/>
  <c r="N1818" i="2"/>
  <c r="BG1816" i="2"/>
  <c r="BF1816" i="2"/>
  <c r="BE1816" i="2"/>
  <c r="BD1816" i="2"/>
  <c r="R1816" i="2"/>
  <c r="P1816" i="2"/>
  <c r="N1816" i="2"/>
  <c r="BG1814" i="2"/>
  <c r="BF1814" i="2"/>
  <c r="BE1814" i="2"/>
  <c r="BD1814" i="2"/>
  <c r="R1814" i="2"/>
  <c r="P1814" i="2"/>
  <c r="N1814" i="2"/>
  <c r="BG1812" i="2"/>
  <c r="BF1812" i="2"/>
  <c r="BE1812" i="2"/>
  <c r="BD1812" i="2"/>
  <c r="R1812" i="2"/>
  <c r="P1812" i="2"/>
  <c r="N1812" i="2"/>
  <c r="BG1810" i="2"/>
  <c r="BF1810" i="2"/>
  <c r="BE1810" i="2"/>
  <c r="BD1810" i="2"/>
  <c r="R1810" i="2"/>
  <c r="P1810" i="2"/>
  <c r="N1810" i="2"/>
  <c r="BG1808" i="2"/>
  <c r="BF1808" i="2"/>
  <c r="BE1808" i="2"/>
  <c r="BD1808" i="2"/>
  <c r="R1808" i="2"/>
  <c r="P1808" i="2"/>
  <c r="N1808" i="2"/>
  <c r="BG1806" i="2"/>
  <c r="BF1806" i="2"/>
  <c r="BE1806" i="2"/>
  <c r="BD1806" i="2"/>
  <c r="R1806" i="2"/>
  <c r="P1806" i="2"/>
  <c r="N1806" i="2"/>
  <c r="BG1804" i="2"/>
  <c r="BF1804" i="2"/>
  <c r="BE1804" i="2"/>
  <c r="BD1804" i="2"/>
  <c r="R1804" i="2"/>
  <c r="P1804" i="2"/>
  <c r="N1804" i="2"/>
  <c r="BG1802" i="2"/>
  <c r="BF1802" i="2"/>
  <c r="BE1802" i="2"/>
  <c r="BD1802" i="2"/>
  <c r="R1802" i="2"/>
  <c r="P1802" i="2"/>
  <c r="N1802" i="2"/>
  <c r="BG1800" i="2"/>
  <c r="BF1800" i="2"/>
  <c r="BE1800" i="2"/>
  <c r="BD1800" i="2"/>
  <c r="R1800" i="2"/>
  <c r="P1800" i="2"/>
  <c r="N1800" i="2"/>
  <c r="BG1798" i="2"/>
  <c r="BF1798" i="2"/>
  <c r="BE1798" i="2"/>
  <c r="BD1798" i="2"/>
  <c r="R1798" i="2"/>
  <c r="P1798" i="2"/>
  <c r="N1798" i="2"/>
  <c r="BG1796" i="2"/>
  <c r="BF1796" i="2"/>
  <c r="BE1796" i="2"/>
  <c r="BD1796" i="2"/>
  <c r="R1796" i="2"/>
  <c r="P1796" i="2"/>
  <c r="N1796" i="2"/>
  <c r="BG1794" i="2"/>
  <c r="BF1794" i="2"/>
  <c r="BE1794" i="2"/>
  <c r="BD1794" i="2"/>
  <c r="R1794" i="2"/>
  <c r="P1794" i="2"/>
  <c r="N1794" i="2"/>
  <c r="BG1792" i="2"/>
  <c r="BF1792" i="2"/>
  <c r="BE1792" i="2"/>
  <c r="BD1792" i="2"/>
  <c r="R1792" i="2"/>
  <c r="P1792" i="2"/>
  <c r="N1792" i="2"/>
  <c r="BG1790" i="2"/>
  <c r="BF1790" i="2"/>
  <c r="BE1790" i="2"/>
  <c r="BD1790" i="2"/>
  <c r="R1790" i="2"/>
  <c r="P1790" i="2"/>
  <c r="N1790" i="2"/>
  <c r="BG1788" i="2"/>
  <c r="BF1788" i="2"/>
  <c r="BE1788" i="2"/>
  <c r="BD1788" i="2"/>
  <c r="R1788" i="2"/>
  <c r="P1788" i="2"/>
  <c r="N1788" i="2"/>
  <c r="BG1786" i="2"/>
  <c r="BF1786" i="2"/>
  <c r="BE1786" i="2"/>
  <c r="BD1786" i="2"/>
  <c r="R1786" i="2"/>
  <c r="P1786" i="2"/>
  <c r="N1786" i="2"/>
  <c r="BG1784" i="2"/>
  <c r="BF1784" i="2"/>
  <c r="BE1784" i="2"/>
  <c r="BD1784" i="2"/>
  <c r="R1784" i="2"/>
  <c r="P1784" i="2"/>
  <c r="N1784" i="2"/>
  <c r="BG1782" i="2"/>
  <c r="BF1782" i="2"/>
  <c r="BE1782" i="2"/>
  <c r="BD1782" i="2"/>
  <c r="R1782" i="2"/>
  <c r="P1782" i="2"/>
  <c r="N1782" i="2"/>
  <c r="BG1780" i="2"/>
  <c r="BF1780" i="2"/>
  <c r="BE1780" i="2"/>
  <c r="BD1780" i="2"/>
  <c r="R1780" i="2"/>
  <c r="P1780" i="2"/>
  <c r="N1780" i="2"/>
  <c r="BG1778" i="2"/>
  <c r="BF1778" i="2"/>
  <c r="BE1778" i="2"/>
  <c r="BD1778" i="2"/>
  <c r="R1778" i="2"/>
  <c r="P1778" i="2"/>
  <c r="N1778" i="2"/>
  <c r="BG1776" i="2"/>
  <c r="BF1776" i="2"/>
  <c r="BE1776" i="2"/>
  <c r="BD1776" i="2"/>
  <c r="R1776" i="2"/>
  <c r="P1776" i="2"/>
  <c r="N1776" i="2"/>
  <c r="BG1774" i="2"/>
  <c r="BF1774" i="2"/>
  <c r="BE1774" i="2"/>
  <c r="BD1774" i="2"/>
  <c r="R1774" i="2"/>
  <c r="P1774" i="2"/>
  <c r="N1774" i="2"/>
  <c r="BG1772" i="2"/>
  <c r="BF1772" i="2"/>
  <c r="BE1772" i="2"/>
  <c r="BD1772" i="2"/>
  <c r="R1772" i="2"/>
  <c r="P1772" i="2"/>
  <c r="N1772" i="2"/>
  <c r="BG1770" i="2"/>
  <c r="BF1770" i="2"/>
  <c r="BE1770" i="2"/>
  <c r="BD1770" i="2"/>
  <c r="R1770" i="2"/>
  <c r="P1770" i="2"/>
  <c r="N1770" i="2"/>
  <c r="BG1768" i="2"/>
  <c r="BF1768" i="2"/>
  <c r="BE1768" i="2"/>
  <c r="BD1768" i="2"/>
  <c r="R1768" i="2"/>
  <c r="P1768" i="2"/>
  <c r="N1768" i="2"/>
  <c r="BG1766" i="2"/>
  <c r="BF1766" i="2"/>
  <c r="BE1766" i="2"/>
  <c r="BD1766" i="2"/>
  <c r="R1766" i="2"/>
  <c r="P1766" i="2"/>
  <c r="N1766" i="2"/>
  <c r="BG1764" i="2"/>
  <c r="BF1764" i="2"/>
  <c r="BE1764" i="2"/>
  <c r="BD1764" i="2"/>
  <c r="R1764" i="2"/>
  <c r="P1764" i="2"/>
  <c r="N1764" i="2"/>
  <c r="BG1762" i="2"/>
  <c r="BF1762" i="2"/>
  <c r="BE1762" i="2"/>
  <c r="BD1762" i="2"/>
  <c r="R1762" i="2"/>
  <c r="P1762" i="2"/>
  <c r="N1762" i="2"/>
  <c r="BG1760" i="2"/>
  <c r="BF1760" i="2"/>
  <c r="BE1760" i="2"/>
  <c r="BD1760" i="2"/>
  <c r="R1760" i="2"/>
  <c r="P1760" i="2"/>
  <c r="N1760" i="2"/>
  <c r="BG1758" i="2"/>
  <c r="BF1758" i="2"/>
  <c r="BE1758" i="2"/>
  <c r="BD1758" i="2"/>
  <c r="R1758" i="2"/>
  <c r="P1758" i="2"/>
  <c r="N1758" i="2"/>
  <c r="BG1756" i="2"/>
  <c r="BF1756" i="2"/>
  <c r="BE1756" i="2"/>
  <c r="BD1756" i="2"/>
  <c r="R1756" i="2"/>
  <c r="P1756" i="2"/>
  <c r="N1756" i="2"/>
  <c r="BG1754" i="2"/>
  <c r="BF1754" i="2"/>
  <c r="BE1754" i="2"/>
  <c r="BD1754" i="2"/>
  <c r="R1754" i="2"/>
  <c r="P1754" i="2"/>
  <c r="N1754" i="2"/>
  <c r="BG1752" i="2"/>
  <c r="BF1752" i="2"/>
  <c r="BE1752" i="2"/>
  <c r="BD1752" i="2"/>
  <c r="R1752" i="2"/>
  <c r="P1752" i="2"/>
  <c r="N1752" i="2"/>
  <c r="BG1750" i="2"/>
  <c r="BF1750" i="2"/>
  <c r="BE1750" i="2"/>
  <c r="BD1750" i="2"/>
  <c r="R1750" i="2"/>
  <c r="P1750" i="2"/>
  <c r="N1750" i="2"/>
  <c r="BG1748" i="2"/>
  <c r="BF1748" i="2"/>
  <c r="BE1748" i="2"/>
  <c r="BD1748" i="2"/>
  <c r="R1748" i="2"/>
  <c r="P1748" i="2"/>
  <c r="N1748" i="2"/>
  <c r="BG1746" i="2"/>
  <c r="BF1746" i="2"/>
  <c r="BE1746" i="2"/>
  <c r="BD1746" i="2"/>
  <c r="R1746" i="2"/>
  <c r="P1746" i="2"/>
  <c r="N1746" i="2"/>
  <c r="BG1744" i="2"/>
  <c r="BF1744" i="2"/>
  <c r="BE1744" i="2"/>
  <c r="BD1744" i="2"/>
  <c r="R1744" i="2"/>
  <c r="P1744" i="2"/>
  <c r="N1744" i="2"/>
  <c r="BG1742" i="2"/>
  <c r="BF1742" i="2"/>
  <c r="BE1742" i="2"/>
  <c r="BD1742" i="2"/>
  <c r="R1742" i="2"/>
  <c r="P1742" i="2"/>
  <c r="N1742" i="2"/>
  <c r="BG1740" i="2"/>
  <c r="BF1740" i="2"/>
  <c r="BE1740" i="2"/>
  <c r="BD1740" i="2"/>
  <c r="R1740" i="2"/>
  <c r="P1740" i="2"/>
  <c r="N1740" i="2"/>
  <c r="BG1738" i="2"/>
  <c r="BF1738" i="2"/>
  <c r="BE1738" i="2"/>
  <c r="BD1738" i="2"/>
  <c r="R1738" i="2"/>
  <c r="P1738" i="2"/>
  <c r="N1738" i="2"/>
  <c r="BG1736" i="2"/>
  <c r="BF1736" i="2"/>
  <c r="BE1736" i="2"/>
  <c r="BD1736" i="2"/>
  <c r="R1736" i="2"/>
  <c r="P1736" i="2"/>
  <c r="N1736" i="2"/>
  <c r="BG1734" i="2"/>
  <c r="BF1734" i="2"/>
  <c r="BE1734" i="2"/>
  <c r="BD1734" i="2"/>
  <c r="R1734" i="2"/>
  <c r="P1734" i="2"/>
  <c r="N1734" i="2"/>
  <c r="BG1732" i="2"/>
  <c r="BF1732" i="2"/>
  <c r="BE1732" i="2"/>
  <c r="BD1732" i="2"/>
  <c r="R1732" i="2"/>
  <c r="P1732" i="2"/>
  <c r="N1732" i="2"/>
  <c r="BG1730" i="2"/>
  <c r="BF1730" i="2"/>
  <c r="BE1730" i="2"/>
  <c r="BD1730" i="2"/>
  <c r="R1730" i="2"/>
  <c r="P1730" i="2"/>
  <c r="N1730" i="2"/>
  <c r="BG1728" i="2"/>
  <c r="BF1728" i="2"/>
  <c r="BE1728" i="2"/>
  <c r="BD1728" i="2"/>
  <c r="R1728" i="2"/>
  <c r="P1728" i="2"/>
  <c r="N1728" i="2"/>
  <c r="BG1726" i="2"/>
  <c r="BF1726" i="2"/>
  <c r="BE1726" i="2"/>
  <c r="BD1726" i="2"/>
  <c r="R1726" i="2"/>
  <c r="P1726" i="2"/>
  <c r="N1726" i="2"/>
  <c r="BG1724" i="2"/>
  <c r="BF1724" i="2"/>
  <c r="BE1724" i="2"/>
  <c r="BD1724" i="2"/>
  <c r="R1724" i="2"/>
  <c r="P1724" i="2"/>
  <c r="N1724" i="2"/>
  <c r="BG1722" i="2"/>
  <c r="BF1722" i="2"/>
  <c r="BE1722" i="2"/>
  <c r="BD1722" i="2"/>
  <c r="R1722" i="2"/>
  <c r="P1722" i="2"/>
  <c r="N1722" i="2"/>
  <c r="BG1720" i="2"/>
  <c r="BF1720" i="2"/>
  <c r="BE1720" i="2"/>
  <c r="BD1720" i="2"/>
  <c r="R1720" i="2"/>
  <c r="P1720" i="2"/>
  <c r="N1720" i="2"/>
  <c r="BG1718" i="2"/>
  <c r="BF1718" i="2"/>
  <c r="BE1718" i="2"/>
  <c r="BD1718" i="2"/>
  <c r="R1718" i="2"/>
  <c r="P1718" i="2"/>
  <c r="N1718" i="2"/>
  <c r="BG1716" i="2"/>
  <c r="BF1716" i="2"/>
  <c r="BE1716" i="2"/>
  <c r="BD1716" i="2"/>
  <c r="R1716" i="2"/>
  <c r="P1716" i="2"/>
  <c r="N1716" i="2"/>
  <c r="BG1714" i="2"/>
  <c r="BF1714" i="2"/>
  <c r="BE1714" i="2"/>
  <c r="BD1714" i="2"/>
  <c r="R1714" i="2"/>
  <c r="P1714" i="2"/>
  <c r="N1714" i="2"/>
  <c r="BG1712" i="2"/>
  <c r="BF1712" i="2"/>
  <c r="BE1712" i="2"/>
  <c r="BD1712" i="2"/>
  <c r="R1712" i="2"/>
  <c r="P1712" i="2"/>
  <c r="N1712" i="2"/>
  <c r="BG1710" i="2"/>
  <c r="BF1710" i="2"/>
  <c r="BE1710" i="2"/>
  <c r="BD1710" i="2"/>
  <c r="R1710" i="2"/>
  <c r="P1710" i="2"/>
  <c r="N1710" i="2"/>
  <c r="BG1708" i="2"/>
  <c r="BF1708" i="2"/>
  <c r="BE1708" i="2"/>
  <c r="BD1708" i="2"/>
  <c r="R1708" i="2"/>
  <c r="P1708" i="2"/>
  <c r="N1708" i="2"/>
  <c r="BG1706" i="2"/>
  <c r="BF1706" i="2"/>
  <c r="BE1706" i="2"/>
  <c r="BD1706" i="2"/>
  <c r="R1706" i="2"/>
  <c r="P1706" i="2"/>
  <c r="N1706" i="2"/>
  <c r="BG1704" i="2"/>
  <c r="BF1704" i="2"/>
  <c r="BE1704" i="2"/>
  <c r="BD1704" i="2"/>
  <c r="R1704" i="2"/>
  <c r="P1704" i="2"/>
  <c r="N1704" i="2"/>
  <c r="BG1702" i="2"/>
  <c r="BF1702" i="2"/>
  <c r="BE1702" i="2"/>
  <c r="BD1702" i="2"/>
  <c r="R1702" i="2"/>
  <c r="P1702" i="2"/>
  <c r="N1702" i="2"/>
  <c r="BG1700" i="2"/>
  <c r="BF1700" i="2"/>
  <c r="BE1700" i="2"/>
  <c r="BD1700" i="2"/>
  <c r="R1700" i="2"/>
  <c r="P1700" i="2"/>
  <c r="N1700" i="2"/>
  <c r="BG1698" i="2"/>
  <c r="BF1698" i="2"/>
  <c r="BE1698" i="2"/>
  <c r="BD1698" i="2"/>
  <c r="R1698" i="2"/>
  <c r="P1698" i="2"/>
  <c r="N1698" i="2"/>
  <c r="BG1696" i="2"/>
  <c r="BF1696" i="2"/>
  <c r="BE1696" i="2"/>
  <c r="BD1696" i="2"/>
  <c r="R1696" i="2"/>
  <c r="P1696" i="2"/>
  <c r="N1696" i="2"/>
  <c r="BG1694" i="2"/>
  <c r="BF1694" i="2"/>
  <c r="BE1694" i="2"/>
  <c r="BD1694" i="2"/>
  <c r="R1694" i="2"/>
  <c r="P1694" i="2"/>
  <c r="N1694" i="2"/>
  <c r="BG1692" i="2"/>
  <c r="BF1692" i="2"/>
  <c r="BE1692" i="2"/>
  <c r="BD1692" i="2"/>
  <c r="R1692" i="2"/>
  <c r="P1692" i="2"/>
  <c r="N1692" i="2"/>
  <c r="BG1690" i="2"/>
  <c r="BF1690" i="2"/>
  <c r="BE1690" i="2"/>
  <c r="BD1690" i="2"/>
  <c r="R1690" i="2"/>
  <c r="P1690" i="2"/>
  <c r="N1690" i="2"/>
  <c r="BG1688" i="2"/>
  <c r="BF1688" i="2"/>
  <c r="BE1688" i="2"/>
  <c r="BD1688" i="2"/>
  <c r="R1688" i="2"/>
  <c r="P1688" i="2"/>
  <c r="N1688" i="2"/>
  <c r="BG1686" i="2"/>
  <c r="BF1686" i="2"/>
  <c r="BE1686" i="2"/>
  <c r="BD1686" i="2"/>
  <c r="R1686" i="2"/>
  <c r="P1686" i="2"/>
  <c r="N1686" i="2"/>
  <c r="BG1684" i="2"/>
  <c r="BF1684" i="2"/>
  <c r="BE1684" i="2"/>
  <c r="BD1684" i="2"/>
  <c r="R1684" i="2"/>
  <c r="P1684" i="2"/>
  <c r="N1684" i="2"/>
  <c r="BG1682" i="2"/>
  <c r="BF1682" i="2"/>
  <c r="BE1682" i="2"/>
  <c r="BD1682" i="2"/>
  <c r="R1682" i="2"/>
  <c r="P1682" i="2"/>
  <c r="N1682" i="2"/>
  <c r="BG1680" i="2"/>
  <c r="BF1680" i="2"/>
  <c r="BE1680" i="2"/>
  <c r="BD1680" i="2"/>
  <c r="R1680" i="2"/>
  <c r="P1680" i="2"/>
  <c r="N1680" i="2"/>
  <c r="BG1678" i="2"/>
  <c r="BF1678" i="2"/>
  <c r="BE1678" i="2"/>
  <c r="BD1678" i="2"/>
  <c r="R1678" i="2"/>
  <c r="P1678" i="2"/>
  <c r="N1678" i="2"/>
  <c r="BG1676" i="2"/>
  <c r="BF1676" i="2"/>
  <c r="BE1676" i="2"/>
  <c r="BD1676" i="2"/>
  <c r="R1676" i="2"/>
  <c r="P1676" i="2"/>
  <c r="N1676" i="2"/>
  <c r="BG1674" i="2"/>
  <c r="BF1674" i="2"/>
  <c r="BE1674" i="2"/>
  <c r="BD1674" i="2"/>
  <c r="R1674" i="2"/>
  <c r="P1674" i="2"/>
  <c r="N1674" i="2"/>
  <c r="BG1672" i="2"/>
  <c r="BF1672" i="2"/>
  <c r="BE1672" i="2"/>
  <c r="BD1672" i="2"/>
  <c r="R1672" i="2"/>
  <c r="P1672" i="2"/>
  <c r="N1672" i="2"/>
  <c r="BG1670" i="2"/>
  <c r="BF1670" i="2"/>
  <c r="BE1670" i="2"/>
  <c r="BD1670" i="2"/>
  <c r="R1670" i="2"/>
  <c r="P1670" i="2"/>
  <c r="N1670" i="2"/>
  <c r="BG1668" i="2"/>
  <c r="BF1668" i="2"/>
  <c r="BE1668" i="2"/>
  <c r="BD1668" i="2"/>
  <c r="R1668" i="2"/>
  <c r="P1668" i="2"/>
  <c r="N1668" i="2"/>
  <c r="BG1666" i="2"/>
  <c r="BF1666" i="2"/>
  <c r="BE1666" i="2"/>
  <c r="BD1666" i="2"/>
  <c r="R1666" i="2"/>
  <c r="P1666" i="2"/>
  <c r="N1666" i="2"/>
  <c r="BG1664" i="2"/>
  <c r="BF1664" i="2"/>
  <c r="BE1664" i="2"/>
  <c r="BD1664" i="2"/>
  <c r="R1664" i="2"/>
  <c r="P1664" i="2"/>
  <c r="N1664" i="2"/>
  <c r="BG1662" i="2"/>
  <c r="BF1662" i="2"/>
  <c r="BE1662" i="2"/>
  <c r="BD1662" i="2"/>
  <c r="R1662" i="2"/>
  <c r="P1662" i="2"/>
  <c r="N1662" i="2"/>
  <c r="BG1660" i="2"/>
  <c r="BF1660" i="2"/>
  <c r="BE1660" i="2"/>
  <c r="BD1660" i="2"/>
  <c r="R1660" i="2"/>
  <c r="P1660" i="2"/>
  <c r="N1660" i="2"/>
  <c r="BG1658" i="2"/>
  <c r="BF1658" i="2"/>
  <c r="BE1658" i="2"/>
  <c r="BD1658" i="2"/>
  <c r="R1658" i="2"/>
  <c r="P1658" i="2"/>
  <c r="N1658" i="2"/>
  <c r="BG1656" i="2"/>
  <c r="BF1656" i="2"/>
  <c r="BE1656" i="2"/>
  <c r="BD1656" i="2"/>
  <c r="R1656" i="2"/>
  <c r="P1656" i="2"/>
  <c r="N1656" i="2"/>
  <c r="BG1654" i="2"/>
  <c r="BF1654" i="2"/>
  <c r="BE1654" i="2"/>
  <c r="BD1654" i="2"/>
  <c r="R1654" i="2"/>
  <c r="P1654" i="2"/>
  <c r="N1654" i="2"/>
  <c r="BG1652" i="2"/>
  <c r="BF1652" i="2"/>
  <c r="BE1652" i="2"/>
  <c r="BD1652" i="2"/>
  <c r="R1652" i="2"/>
  <c r="P1652" i="2"/>
  <c r="N1652" i="2"/>
  <c r="BG1650" i="2"/>
  <c r="BF1650" i="2"/>
  <c r="BE1650" i="2"/>
  <c r="BD1650" i="2"/>
  <c r="R1650" i="2"/>
  <c r="P1650" i="2"/>
  <c r="N1650" i="2"/>
  <c r="BG1648" i="2"/>
  <c r="BF1648" i="2"/>
  <c r="BE1648" i="2"/>
  <c r="BD1648" i="2"/>
  <c r="R1648" i="2"/>
  <c r="P1648" i="2"/>
  <c r="N1648" i="2"/>
  <c r="BG1646" i="2"/>
  <c r="BF1646" i="2"/>
  <c r="BE1646" i="2"/>
  <c r="BD1646" i="2"/>
  <c r="R1646" i="2"/>
  <c r="P1646" i="2"/>
  <c r="N1646" i="2"/>
  <c r="BG1644" i="2"/>
  <c r="BF1644" i="2"/>
  <c r="BE1644" i="2"/>
  <c r="BD1644" i="2"/>
  <c r="R1644" i="2"/>
  <c r="P1644" i="2"/>
  <c r="N1644" i="2"/>
  <c r="BG1642" i="2"/>
  <c r="BF1642" i="2"/>
  <c r="BE1642" i="2"/>
  <c r="BD1642" i="2"/>
  <c r="R1642" i="2"/>
  <c r="P1642" i="2"/>
  <c r="N1642" i="2"/>
  <c r="BG1640" i="2"/>
  <c r="BF1640" i="2"/>
  <c r="BE1640" i="2"/>
  <c r="BD1640" i="2"/>
  <c r="R1640" i="2"/>
  <c r="P1640" i="2"/>
  <c r="N1640" i="2"/>
  <c r="BG1638" i="2"/>
  <c r="BF1638" i="2"/>
  <c r="BE1638" i="2"/>
  <c r="BD1638" i="2"/>
  <c r="R1638" i="2"/>
  <c r="P1638" i="2"/>
  <c r="N1638" i="2"/>
  <c r="BG1636" i="2"/>
  <c r="BF1636" i="2"/>
  <c r="BE1636" i="2"/>
  <c r="BD1636" i="2"/>
  <c r="R1636" i="2"/>
  <c r="P1636" i="2"/>
  <c r="N1636" i="2"/>
  <c r="BG1634" i="2"/>
  <c r="BF1634" i="2"/>
  <c r="BE1634" i="2"/>
  <c r="BD1634" i="2"/>
  <c r="R1634" i="2"/>
  <c r="P1634" i="2"/>
  <c r="N1634" i="2"/>
  <c r="BG1632" i="2"/>
  <c r="BF1632" i="2"/>
  <c r="BE1632" i="2"/>
  <c r="BD1632" i="2"/>
  <c r="R1632" i="2"/>
  <c r="P1632" i="2"/>
  <c r="N1632" i="2"/>
  <c r="BG1630" i="2"/>
  <c r="BF1630" i="2"/>
  <c r="BE1630" i="2"/>
  <c r="BD1630" i="2"/>
  <c r="R1630" i="2"/>
  <c r="P1630" i="2"/>
  <c r="N1630" i="2"/>
  <c r="BG1628" i="2"/>
  <c r="BF1628" i="2"/>
  <c r="BE1628" i="2"/>
  <c r="BD1628" i="2"/>
  <c r="R1628" i="2"/>
  <c r="P1628" i="2"/>
  <c r="N1628" i="2"/>
  <c r="BG1626" i="2"/>
  <c r="BF1626" i="2"/>
  <c r="BE1626" i="2"/>
  <c r="BD1626" i="2"/>
  <c r="R1626" i="2"/>
  <c r="P1626" i="2"/>
  <c r="N1626" i="2"/>
  <c r="BG1624" i="2"/>
  <c r="BF1624" i="2"/>
  <c r="BE1624" i="2"/>
  <c r="BD1624" i="2"/>
  <c r="R1624" i="2"/>
  <c r="P1624" i="2"/>
  <c r="N1624" i="2"/>
  <c r="BG1622" i="2"/>
  <c r="BF1622" i="2"/>
  <c r="BE1622" i="2"/>
  <c r="BD1622" i="2"/>
  <c r="R1622" i="2"/>
  <c r="P1622" i="2"/>
  <c r="N1622" i="2"/>
  <c r="BG1620" i="2"/>
  <c r="BF1620" i="2"/>
  <c r="BE1620" i="2"/>
  <c r="BD1620" i="2"/>
  <c r="R1620" i="2"/>
  <c r="P1620" i="2"/>
  <c r="N1620" i="2"/>
  <c r="BG1618" i="2"/>
  <c r="BF1618" i="2"/>
  <c r="BE1618" i="2"/>
  <c r="BD1618" i="2"/>
  <c r="R1618" i="2"/>
  <c r="P1618" i="2"/>
  <c r="N1618" i="2"/>
  <c r="BG1616" i="2"/>
  <c r="BF1616" i="2"/>
  <c r="BE1616" i="2"/>
  <c r="BD1616" i="2"/>
  <c r="R1616" i="2"/>
  <c r="P1616" i="2"/>
  <c r="N1616" i="2"/>
  <c r="BG1614" i="2"/>
  <c r="BF1614" i="2"/>
  <c r="BE1614" i="2"/>
  <c r="BD1614" i="2"/>
  <c r="R1614" i="2"/>
  <c r="P1614" i="2"/>
  <c r="N1614" i="2"/>
  <c r="BG1612" i="2"/>
  <c r="BF1612" i="2"/>
  <c r="BE1612" i="2"/>
  <c r="BD1612" i="2"/>
  <c r="R1612" i="2"/>
  <c r="P1612" i="2"/>
  <c r="N1612" i="2"/>
  <c r="BG1610" i="2"/>
  <c r="BF1610" i="2"/>
  <c r="BE1610" i="2"/>
  <c r="BD1610" i="2"/>
  <c r="R1610" i="2"/>
  <c r="P1610" i="2"/>
  <c r="N1610" i="2"/>
  <c r="BG1608" i="2"/>
  <c r="BF1608" i="2"/>
  <c r="BE1608" i="2"/>
  <c r="BD1608" i="2"/>
  <c r="R1608" i="2"/>
  <c r="P1608" i="2"/>
  <c r="N1608" i="2"/>
  <c r="BG1606" i="2"/>
  <c r="BF1606" i="2"/>
  <c r="BE1606" i="2"/>
  <c r="BD1606" i="2"/>
  <c r="R1606" i="2"/>
  <c r="P1606" i="2"/>
  <c r="N1606" i="2"/>
  <c r="BG1604" i="2"/>
  <c r="BF1604" i="2"/>
  <c r="BE1604" i="2"/>
  <c r="BD1604" i="2"/>
  <c r="R1604" i="2"/>
  <c r="P1604" i="2"/>
  <c r="N1604" i="2"/>
  <c r="BG1602" i="2"/>
  <c r="BF1602" i="2"/>
  <c r="BE1602" i="2"/>
  <c r="BD1602" i="2"/>
  <c r="R1602" i="2"/>
  <c r="P1602" i="2"/>
  <c r="N1602" i="2"/>
  <c r="BG1600" i="2"/>
  <c r="BF1600" i="2"/>
  <c r="BE1600" i="2"/>
  <c r="BD1600" i="2"/>
  <c r="R1600" i="2"/>
  <c r="P1600" i="2"/>
  <c r="N1600" i="2"/>
  <c r="BG1598" i="2"/>
  <c r="BF1598" i="2"/>
  <c r="BE1598" i="2"/>
  <c r="BD1598" i="2"/>
  <c r="R1598" i="2"/>
  <c r="P1598" i="2"/>
  <c r="N1598" i="2"/>
  <c r="BG1596" i="2"/>
  <c r="BF1596" i="2"/>
  <c r="BE1596" i="2"/>
  <c r="BD1596" i="2"/>
  <c r="R1596" i="2"/>
  <c r="P1596" i="2"/>
  <c r="N1596" i="2"/>
  <c r="BG1594" i="2"/>
  <c r="BF1594" i="2"/>
  <c r="BE1594" i="2"/>
  <c r="BD1594" i="2"/>
  <c r="R1594" i="2"/>
  <c r="P1594" i="2"/>
  <c r="N1594" i="2"/>
  <c r="BG1592" i="2"/>
  <c r="BF1592" i="2"/>
  <c r="BE1592" i="2"/>
  <c r="BD1592" i="2"/>
  <c r="R1592" i="2"/>
  <c r="P1592" i="2"/>
  <c r="N1592" i="2"/>
  <c r="BG1590" i="2"/>
  <c r="BF1590" i="2"/>
  <c r="BE1590" i="2"/>
  <c r="BD1590" i="2"/>
  <c r="R1590" i="2"/>
  <c r="P1590" i="2"/>
  <c r="N1590" i="2"/>
  <c r="BG1588" i="2"/>
  <c r="BF1588" i="2"/>
  <c r="BE1588" i="2"/>
  <c r="BD1588" i="2"/>
  <c r="R1588" i="2"/>
  <c r="P1588" i="2"/>
  <c r="N1588" i="2"/>
  <c r="BG1586" i="2"/>
  <c r="BF1586" i="2"/>
  <c r="BE1586" i="2"/>
  <c r="BD1586" i="2"/>
  <c r="R1586" i="2"/>
  <c r="P1586" i="2"/>
  <c r="N1586" i="2"/>
  <c r="BG1584" i="2"/>
  <c r="BF1584" i="2"/>
  <c r="BE1584" i="2"/>
  <c r="BD1584" i="2"/>
  <c r="R1584" i="2"/>
  <c r="P1584" i="2"/>
  <c r="N1584" i="2"/>
  <c r="BG1582" i="2"/>
  <c r="BF1582" i="2"/>
  <c r="BE1582" i="2"/>
  <c r="BD1582" i="2"/>
  <c r="R1582" i="2"/>
  <c r="P1582" i="2"/>
  <c r="N1582" i="2"/>
  <c r="BG1580" i="2"/>
  <c r="BF1580" i="2"/>
  <c r="BE1580" i="2"/>
  <c r="BD1580" i="2"/>
  <c r="R1580" i="2"/>
  <c r="P1580" i="2"/>
  <c r="N1580" i="2"/>
  <c r="BG1578" i="2"/>
  <c r="BF1578" i="2"/>
  <c r="BE1578" i="2"/>
  <c r="BD1578" i="2"/>
  <c r="R1578" i="2"/>
  <c r="P1578" i="2"/>
  <c r="N1578" i="2"/>
  <c r="BG1576" i="2"/>
  <c r="BF1576" i="2"/>
  <c r="BE1576" i="2"/>
  <c r="BD1576" i="2"/>
  <c r="R1576" i="2"/>
  <c r="P1576" i="2"/>
  <c r="N1576" i="2"/>
  <c r="BG1574" i="2"/>
  <c r="BF1574" i="2"/>
  <c r="BE1574" i="2"/>
  <c r="BD1574" i="2"/>
  <c r="R1574" i="2"/>
  <c r="P1574" i="2"/>
  <c r="N1574" i="2"/>
  <c r="BG1572" i="2"/>
  <c r="BF1572" i="2"/>
  <c r="BE1572" i="2"/>
  <c r="BD1572" i="2"/>
  <c r="R1572" i="2"/>
  <c r="P1572" i="2"/>
  <c r="N1572" i="2"/>
  <c r="BG1570" i="2"/>
  <c r="BF1570" i="2"/>
  <c r="BE1570" i="2"/>
  <c r="BD1570" i="2"/>
  <c r="R1570" i="2"/>
  <c r="P1570" i="2"/>
  <c r="N1570" i="2"/>
  <c r="BG1568" i="2"/>
  <c r="BF1568" i="2"/>
  <c r="BE1568" i="2"/>
  <c r="BD1568" i="2"/>
  <c r="R1568" i="2"/>
  <c r="P1568" i="2"/>
  <c r="N1568" i="2"/>
  <c r="BG1566" i="2"/>
  <c r="BF1566" i="2"/>
  <c r="BE1566" i="2"/>
  <c r="BD1566" i="2"/>
  <c r="R1566" i="2"/>
  <c r="P1566" i="2"/>
  <c r="N1566" i="2"/>
  <c r="BG1564" i="2"/>
  <c r="BF1564" i="2"/>
  <c r="BE1564" i="2"/>
  <c r="BD1564" i="2"/>
  <c r="R1564" i="2"/>
  <c r="P1564" i="2"/>
  <c r="N1564" i="2"/>
  <c r="BG1562" i="2"/>
  <c r="BF1562" i="2"/>
  <c r="BE1562" i="2"/>
  <c r="BD1562" i="2"/>
  <c r="R1562" i="2"/>
  <c r="P1562" i="2"/>
  <c r="N1562" i="2"/>
  <c r="BG1560" i="2"/>
  <c r="BF1560" i="2"/>
  <c r="BE1560" i="2"/>
  <c r="BD1560" i="2"/>
  <c r="R1560" i="2"/>
  <c r="P1560" i="2"/>
  <c r="N1560" i="2"/>
  <c r="BG1558" i="2"/>
  <c r="BF1558" i="2"/>
  <c r="BE1558" i="2"/>
  <c r="BD1558" i="2"/>
  <c r="R1558" i="2"/>
  <c r="P1558" i="2"/>
  <c r="N1558" i="2"/>
  <c r="BG1556" i="2"/>
  <c r="BF1556" i="2"/>
  <c r="BE1556" i="2"/>
  <c r="BD1556" i="2"/>
  <c r="R1556" i="2"/>
  <c r="P1556" i="2"/>
  <c r="N1556" i="2"/>
  <c r="BG1554" i="2"/>
  <c r="BF1554" i="2"/>
  <c r="BE1554" i="2"/>
  <c r="BD1554" i="2"/>
  <c r="R1554" i="2"/>
  <c r="P1554" i="2"/>
  <c r="N1554" i="2"/>
  <c r="BG1552" i="2"/>
  <c r="BF1552" i="2"/>
  <c r="BE1552" i="2"/>
  <c r="BD1552" i="2"/>
  <c r="R1552" i="2"/>
  <c r="P1552" i="2"/>
  <c r="N1552" i="2"/>
  <c r="BG1550" i="2"/>
  <c r="BF1550" i="2"/>
  <c r="BE1550" i="2"/>
  <c r="BD1550" i="2"/>
  <c r="R1550" i="2"/>
  <c r="P1550" i="2"/>
  <c r="N1550" i="2"/>
  <c r="BG1548" i="2"/>
  <c r="BF1548" i="2"/>
  <c r="BE1548" i="2"/>
  <c r="BD1548" i="2"/>
  <c r="R1548" i="2"/>
  <c r="P1548" i="2"/>
  <c r="N1548" i="2"/>
  <c r="BG1546" i="2"/>
  <c r="BF1546" i="2"/>
  <c r="BE1546" i="2"/>
  <c r="BD1546" i="2"/>
  <c r="R1546" i="2"/>
  <c r="P1546" i="2"/>
  <c r="N1546" i="2"/>
  <c r="BG1544" i="2"/>
  <c r="BF1544" i="2"/>
  <c r="BE1544" i="2"/>
  <c r="BD1544" i="2"/>
  <c r="R1544" i="2"/>
  <c r="P1544" i="2"/>
  <c r="N1544" i="2"/>
  <c r="BG1542" i="2"/>
  <c r="BF1542" i="2"/>
  <c r="BE1542" i="2"/>
  <c r="BD1542" i="2"/>
  <c r="R1542" i="2"/>
  <c r="P1542" i="2"/>
  <c r="N1542" i="2"/>
  <c r="BG1540" i="2"/>
  <c r="BF1540" i="2"/>
  <c r="BE1540" i="2"/>
  <c r="BD1540" i="2"/>
  <c r="R1540" i="2"/>
  <c r="P1540" i="2"/>
  <c r="N1540" i="2"/>
  <c r="BG1538" i="2"/>
  <c r="BF1538" i="2"/>
  <c r="BE1538" i="2"/>
  <c r="BD1538" i="2"/>
  <c r="R1538" i="2"/>
  <c r="P1538" i="2"/>
  <c r="N1538" i="2"/>
  <c r="BG1536" i="2"/>
  <c r="BF1536" i="2"/>
  <c r="BE1536" i="2"/>
  <c r="BD1536" i="2"/>
  <c r="R1536" i="2"/>
  <c r="P1536" i="2"/>
  <c r="N1536" i="2"/>
  <c r="BG1534" i="2"/>
  <c r="BF1534" i="2"/>
  <c r="BE1534" i="2"/>
  <c r="BD1534" i="2"/>
  <c r="R1534" i="2"/>
  <c r="P1534" i="2"/>
  <c r="N1534" i="2"/>
  <c r="BG1532" i="2"/>
  <c r="BF1532" i="2"/>
  <c r="BE1532" i="2"/>
  <c r="BD1532" i="2"/>
  <c r="R1532" i="2"/>
  <c r="P1532" i="2"/>
  <c r="N1532" i="2"/>
  <c r="BG1530" i="2"/>
  <c r="BF1530" i="2"/>
  <c r="BE1530" i="2"/>
  <c r="BD1530" i="2"/>
  <c r="R1530" i="2"/>
  <c r="P1530" i="2"/>
  <c r="N1530" i="2"/>
  <c r="BG1528" i="2"/>
  <c r="BF1528" i="2"/>
  <c r="BE1528" i="2"/>
  <c r="BD1528" i="2"/>
  <c r="R1528" i="2"/>
  <c r="P1528" i="2"/>
  <c r="N1528" i="2"/>
  <c r="BG1526" i="2"/>
  <c r="BF1526" i="2"/>
  <c r="BE1526" i="2"/>
  <c r="BD1526" i="2"/>
  <c r="R1526" i="2"/>
  <c r="P1526" i="2"/>
  <c r="N1526" i="2"/>
  <c r="BG1524" i="2"/>
  <c r="BF1524" i="2"/>
  <c r="BE1524" i="2"/>
  <c r="BD1524" i="2"/>
  <c r="R1524" i="2"/>
  <c r="P1524" i="2"/>
  <c r="N1524" i="2"/>
  <c r="BG1522" i="2"/>
  <c r="BF1522" i="2"/>
  <c r="BE1522" i="2"/>
  <c r="BD1522" i="2"/>
  <c r="R1522" i="2"/>
  <c r="P1522" i="2"/>
  <c r="N1522" i="2"/>
  <c r="BG1520" i="2"/>
  <c r="BF1520" i="2"/>
  <c r="BE1520" i="2"/>
  <c r="BD1520" i="2"/>
  <c r="R1520" i="2"/>
  <c r="P1520" i="2"/>
  <c r="N1520" i="2"/>
  <c r="BG1518" i="2"/>
  <c r="BF1518" i="2"/>
  <c r="BE1518" i="2"/>
  <c r="BD1518" i="2"/>
  <c r="R1518" i="2"/>
  <c r="P1518" i="2"/>
  <c r="N1518" i="2"/>
  <c r="BG1516" i="2"/>
  <c r="BF1516" i="2"/>
  <c r="BE1516" i="2"/>
  <c r="BD1516" i="2"/>
  <c r="R1516" i="2"/>
  <c r="P1516" i="2"/>
  <c r="N1516" i="2"/>
  <c r="BG1514" i="2"/>
  <c r="BF1514" i="2"/>
  <c r="BE1514" i="2"/>
  <c r="BD1514" i="2"/>
  <c r="R1514" i="2"/>
  <c r="P1514" i="2"/>
  <c r="N1514" i="2"/>
  <c r="BG1512" i="2"/>
  <c r="BF1512" i="2"/>
  <c r="BE1512" i="2"/>
  <c r="BD1512" i="2"/>
  <c r="R1512" i="2"/>
  <c r="P1512" i="2"/>
  <c r="N1512" i="2"/>
  <c r="BG1510" i="2"/>
  <c r="BF1510" i="2"/>
  <c r="BE1510" i="2"/>
  <c r="BD1510" i="2"/>
  <c r="R1510" i="2"/>
  <c r="P1510" i="2"/>
  <c r="N1510" i="2"/>
  <c r="BG1508" i="2"/>
  <c r="BF1508" i="2"/>
  <c r="BE1508" i="2"/>
  <c r="BD1508" i="2"/>
  <c r="R1508" i="2"/>
  <c r="P1508" i="2"/>
  <c r="N1508" i="2"/>
  <c r="BG1506" i="2"/>
  <c r="BF1506" i="2"/>
  <c r="BE1506" i="2"/>
  <c r="BD1506" i="2"/>
  <c r="R1506" i="2"/>
  <c r="P1506" i="2"/>
  <c r="N1506" i="2"/>
  <c r="BG1504" i="2"/>
  <c r="BF1504" i="2"/>
  <c r="BE1504" i="2"/>
  <c r="BD1504" i="2"/>
  <c r="R1504" i="2"/>
  <c r="P1504" i="2"/>
  <c r="N1504" i="2"/>
  <c r="BG1502" i="2"/>
  <c r="BF1502" i="2"/>
  <c r="BE1502" i="2"/>
  <c r="BD1502" i="2"/>
  <c r="R1502" i="2"/>
  <c r="P1502" i="2"/>
  <c r="N1502" i="2"/>
  <c r="BG1500" i="2"/>
  <c r="BF1500" i="2"/>
  <c r="BE1500" i="2"/>
  <c r="BD1500" i="2"/>
  <c r="R1500" i="2"/>
  <c r="P1500" i="2"/>
  <c r="N1500" i="2"/>
  <c r="BG1498" i="2"/>
  <c r="BF1498" i="2"/>
  <c r="BE1498" i="2"/>
  <c r="BD1498" i="2"/>
  <c r="R1498" i="2"/>
  <c r="P1498" i="2"/>
  <c r="N1498" i="2"/>
  <c r="BG1496" i="2"/>
  <c r="BF1496" i="2"/>
  <c r="BE1496" i="2"/>
  <c r="BD1496" i="2"/>
  <c r="R1496" i="2"/>
  <c r="P1496" i="2"/>
  <c r="N1496" i="2"/>
  <c r="BG1493" i="2"/>
  <c r="BF1493" i="2"/>
  <c r="BE1493" i="2"/>
  <c r="BD1493" i="2"/>
  <c r="R1493" i="2"/>
  <c r="P1493" i="2"/>
  <c r="N1493" i="2"/>
  <c r="BG1491" i="2"/>
  <c r="BF1491" i="2"/>
  <c r="BE1491" i="2"/>
  <c r="BD1491" i="2"/>
  <c r="R1491" i="2"/>
  <c r="P1491" i="2"/>
  <c r="N1491" i="2"/>
  <c r="BG1489" i="2"/>
  <c r="BF1489" i="2"/>
  <c r="BE1489" i="2"/>
  <c r="BD1489" i="2"/>
  <c r="R1489" i="2"/>
  <c r="P1489" i="2"/>
  <c r="N1489" i="2"/>
  <c r="BG1487" i="2"/>
  <c r="BF1487" i="2"/>
  <c r="BE1487" i="2"/>
  <c r="BD1487" i="2"/>
  <c r="R1487" i="2"/>
  <c r="P1487" i="2"/>
  <c r="N1487" i="2"/>
  <c r="BG1485" i="2"/>
  <c r="BF1485" i="2"/>
  <c r="BE1485" i="2"/>
  <c r="BD1485" i="2"/>
  <c r="R1485" i="2"/>
  <c r="P1485" i="2"/>
  <c r="N1485" i="2"/>
  <c r="BG1483" i="2"/>
  <c r="BF1483" i="2"/>
  <c r="BE1483" i="2"/>
  <c r="BD1483" i="2"/>
  <c r="R1483" i="2"/>
  <c r="P1483" i="2"/>
  <c r="N1483" i="2"/>
  <c r="BG1481" i="2"/>
  <c r="BF1481" i="2"/>
  <c r="BE1481" i="2"/>
  <c r="BD1481" i="2"/>
  <c r="R1481" i="2"/>
  <c r="P1481" i="2"/>
  <c r="N1481" i="2"/>
  <c r="BG1479" i="2"/>
  <c r="BF1479" i="2"/>
  <c r="BE1479" i="2"/>
  <c r="BD1479" i="2"/>
  <c r="R1479" i="2"/>
  <c r="P1479" i="2"/>
  <c r="N1479" i="2"/>
  <c r="BG1477" i="2"/>
  <c r="BF1477" i="2"/>
  <c r="BE1477" i="2"/>
  <c r="BD1477" i="2"/>
  <c r="R1477" i="2"/>
  <c r="P1477" i="2"/>
  <c r="N1477" i="2"/>
  <c r="BG1475" i="2"/>
  <c r="BF1475" i="2"/>
  <c r="BE1475" i="2"/>
  <c r="BD1475" i="2"/>
  <c r="R1475" i="2"/>
  <c r="P1475" i="2"/>
  <c r="N1475" i="2"/>
  <c r="BG1473" i="2"/>
  <c r="BF1473" i="2"/>
  <c r="BE1473" i="2"/>
  <c r="BD1473" i="2"/>
  <c r="R1473" i="2"/>
  <c r="P1473" i="2"/>
  <c r="N1473" i="2"/>
  <c r="BG1471" i="2"/>
  <c r="BF1471" i="2"/>
  <c r="BE1471" i="2"/>
  <c r="BD1471" i="2"/>
  <c r="R1471" i="2"/>
  <c r="P1471" i="2"/>
  <c r="N1471" i="2"/>
  <c r="BG1469" i="2"/>
  <c r="BF1469" i="2"/>
  <c r="BE1469" i="2"/>
  <c r="BD1469" i="2"/>
  <c r="R1469" i="2"/>
  <c r="P1469" i="2"/>
  <c r="N1469" i="2"/>
  <c r="BG1467" i="2"/>
  <c r="BF1467" i="2"/>
  <c r="BE1467" i="2"/>
  <c r="BD1467" i="2"/>
  <c r="R1467" i="2"/>
  <c r="P1467" i="2"/>
  <c r="N1467" i="2"/>
  <c r="BG1465" i="2"/>
  <c r="BF1465" i="2"/>
  <c r="BE1465" i="2"/>
  <c r="BD1465" i="2"/>
  <c r="R1465" i="2"/>
  <c r="P1465" i="2"/>
  <c r="N1465" i="2"/>
  <c r="BG1463" i="2"/>
  <c r="BF1463" i="2"/>
  <c r="BE1463" i="2"/>
  <c r="BD1463" i="2"/>
  <c r="R1463" i="2"/>
  <c r="P1463" i="2"/>
  <c r="N1463" i="2"/>
  <c r="BG1460" i="2"/>
  <c r="BF1460" i="2"/>
  <c r="BE1460" i="2"/>
  <c r="BD1460" i="2"/>
  <c r="R1460" i="2"/>
  <c r="P1460" i="2"/>
  <c r="N1460" i="2"/>
  <c r="BG1457" i="2"/>
  <c r="BF1457" i="2"/>
  <c r="BE1457" i="2"/>
  <c r="BD1457" i="2"/>
  <c r="R1457" i="2"/>
  <c r="P1457" i="2"/>
  <c r="N1457" i="2"/>
  <c r="BG1454" i="2"/>
  <c r="BF1454" i="2"/>
  <c r="BE1454" i="2"/>
  <c r="BD1454" i="2"/>
  <c r="R1454" i="2"/>
  <c r="P1454" i="2"/>
  <c r="N1454" i="2"/>
  <c r="BG1451" i="2"/>
  <c r="BF1451" i="2"/>
  <c r="BE1451" i="2"/>
  <c r="BD1451" i="2"/>
  <c r="R1451" i="2"/>
  <c r="P1451" i="2"/>
  <c r="N1451" i="2"/>
  <c r="BG1448" i="2"/>
  <c r="BF1448" i="2"/>
  <c r="BE1448" i="2"/>
  <c r="BD1448" i="2"/>
  <c r="R1448" i="2"/>
  <c r="P1448" i="2"/>
  <c r="N1448" i="2"/>
  <c r="BG1445" i="2"/>
  <c r="BF1445" i="2"/>
  <c r="BE1445" i="2"/>
  <c r="BD1445" i="2"/>
  <c r="R1445" i="2"/>
  <c r="P1445" i="2"/>
  <c r="N1445" i="2"/>
  <c r="BG1442" i="2"/>
  <c r="BF1442" i="2"/>
  <c r="BE1442" i="2"/>
  <c r="BD1442" i="2"/>
  <c r="R1442" i="2"/>
  <c r="P1442" i="2"/>
  <c r="N1442" i="2"/>
  <c r="BG1439" i="2"/>
  <c r="BF1439" i="2"/>
  <c r="BE1439" i="2"/>
  <c r="BD1439" i="2"/>
  <c r="R1439" i="2"/>
  <c r="P1439" i="2"/>
  <c r="N1439" i="2"/>
  <c r="BG1436" i="2"/>
  <c r="BF1436" i="2"/>
  <c r="BE1436" i="2"/>
  <c r="BD1436" i="2"/>
  <c r="R1436" i="2"/>
  <c r="P1436" i="2"/>
  <c r="N1436" i="2"/>
  <c r="BG1433" i="2"/>
  <c r="BF1433" i="2"/>
  <c r="BE1433" i="2"/>
  <c r="BD1433" i="2"/>
  <c r="R1433" i="2"/>
  <c r="P1433" i="2"/>
  <c r="N1433" i="2"/>
  <c r="BG1430" i="2"/>
  <c r="BF1430" i="2"/>
  <c r="BE1430" i="2"/>
  <c r="BD1430" i="2"/>
  <c r="R1430" i="2"/>
  <c r="P1430" i="2"/>
  <c r="N1430" i="2"/>
  <c r="BG1427" i="2"/>
  <c r="BF1427" i="2"/>
  <c r="BE1427" i="2"/>
  <c r="BD1427" i="2"/>
  <c r="R1427" i="2"/>
  <c r="P1427" i="2"/>
  <c r="N1427" i="2"/>
  <c r="BG1424" i="2"/>
  <c r="BF1424" i="2"/>
  <c r="BE1424" i="2"/>
  <c r="BD1424" i="2"/>
  <c r="R1424" i="2"/>
  <c r="P1424" i="2"/>
  <c r="N1424" i="2"/>
  <c r="BG1421" i="2"/>
  <c r="BF1421" i="2"/>
  <c r="BE1421" i="2"/>
  <c r="BD1421" i="2"/>
  <c r="R1421" i="2"/>
  <c r="P1421" i="2"/>
  <c r="N1421" i="2"/>
  <c r="BG1418" i="2"/>
  <c r="BF1418" i="2"/>
  <c r="BE1418" i="2"/>
  <c r="BD1418" i="2"/>
  <c r="R1418" i="2"/>
  <c r="P1418" i="2"/>
  <c r="N1418" i="2"/>
  <c r="BG1415" i="2"/>
  <c r="BF1415" i="2"/>
  <c r="BE1415" i="2"/>
  <c r="BD1415" i="2"/>
  <c r="R1415" i="2"/>
  <c r="P1415" i="2"/>
  <c r="N1415" i="2"/>
  <c r="BG1412" i="2"/>
  <c r="BF1412" i="2"/>
  <c r="BE1412" i="2"/>
  <c r="BD1412" i="2"/>
  <c r="R1412" i="2"/>
  <c r="P1412" i="2"/>
  <c r="N1412" i="2"/>
  <c r="BG1410" i="2"/>
  <c r="BF1410" i="2"/>
  <c r="BE1410" i="2"/>
  <c r="BD1410" i="2"/>
  <c r="R1410" i="2"/>
  <c r="P1410" i="2"/>
  <c r="N1410" i="2"/>
  <c r="BG1408" i="2"/>
  <c r="BF1408" i="2"/>
  <c r="BE1408" i="2"/>
  <c r="BD1408" i="2"/>
  <c r="R1408" i="2"/>
  <c r="P1408" i="2"/>
  <c r="N1408" i="2"/>
  <c r="BG1406" i="2"/>
  <c r="BF1406" i="2"/>
  <c r="BE1406" i="2"/>
  <c r="BD1406" i="2"/>
  <c r="R1406" i="2"/>
  <c r="P1406" i="2"/>
  <c r="N1406" i="2"/>
  <c r="BG1404" i="2"/>
  <c r="BF1404" i="2"/>
  <c r="BE1404" i="2"/>
  <c r="BD1404" i="2"/>
  <c r="R1404" i="2"/>
  <c r="P1404" i="2"/>
  <c r="N1404" i="2"/>
  <c r="BG1401" i="2"/>
  <c r="BF1401" i="2"/>
  <c r="BE1401" i="2"/>
  <c r="BD1401" i="2"/>
  <c r="R1401" i="2"/>
  <c r="P1401" i="2"/>
  <c r="N1401" i="2"/>
  <c r="BG1398" i="2"/>
  <c r="BF1398" i="2"/>
  <c r="BE1398" i="2"/>
  <c r="BD1398" i="2"/>
  <c r="R1398" i="2"/>
  <c r="P1398" i="2"/>
  <c r="N1398" i="2"/>
  <c r="BG1395" i="2"/>
  <c r="BF1395" i="2"/>
  <c r="BE1395" i="2"/>
  <c r="BD1395" i="2"/>
  <c r="R1395" i="2"/>
  <c r="P1395" i="2"/>
  <c r="N1395" i="2"/>
  <c r="BG1392" i="2"/>
  <c r="BF1392" i="2"/>
  <c r="BE1392" i="2"/>
  <c r="BD1392" i="2"/>
  <c r="R1392" i="2"/>
  <c r="P1392" i="2"/>
  <c r="N1392" i="2"/>
  <c r="BG1389" i="2"/>
  <c r="BF1389" i="2"/>
  <c r="BE1389" i="2"/>
  <c r="BD1389" i="2"/>
  <c r="R1389" i="2"/>
  <c r="P1389" i="2"/>
  <c r="N1389" i="2"/>
  <c r="BG1386" i="2"/>
  <c r="BF1386" i="2"/>
  <c r="BE1386" i="2"/>
  <c r="BD1386" i="2"/>
  <c r="R1386" i="2"/>
  <c r="P1386" i="2"/>
  <c r="N1386" i="2"/>
  <c r="BG1383" i="2"/>
  <c r="BF1383" i="2"/>
  <c r="BE1383" i="2"/>
  <c r="BD1383" i="2"/>
  <c r="R1383" i="2"/>
  <c r="P1383" i="2"/>
  <c r="N1383" i="2"/>
  <c r="BG1380" i="2"/>
  <c r="BF1380" i="2"/>
  <c r="BE1380" i="2"/>
  <c r="BD1380" i="2"/>
  <c r="R1380" i="2"/>
  <c r="P1380" i="2"/>
  <c r="N1380" i="2"/>
  <c r="BG1377" i="2"/>
  <c r="BF1377" i="2"/>
  <c r="BE1377" i="2"/>
  <c r="BD1377" i="2"/>
  <c r="R1377" i="2"/>
  <c r="P1377" i="2"/>
  <c r="N1377" i="2"/>
  <c r="BG1374" i="2"/>
  <c r="BF1374" i="2"/>
  <c r="BE1374" i="2"/>
  <c r="BD1374" i="2"/>
  <c r="R1374" i="2"/>
  <c r="P1374" i="2"/>
  <c r="N1374" i="2"/>
  <c r="BG1372" i="2"/>
  <c r="BF1372" i="2"/>
  <c r="BE1372" i="2"/>
  <c r="BD1372" i="2"/>
  <c r="R1372" i="2"/>
  <c r="P1372" i="2"/>
  <c r="N1372" i="2"/>
  <c r="BG1370" i="2"/>
  <c r="BF1370" i="2"/>
  <c r="BE1370" i="2"/>
  <c r="BD1370" i="2"/>
  <c r="R1370" i="2"/>
  <c r="P1370" i="2"/>
  <c r="N1370" i="2"/>
  <c r="BG1368" i="2"/>
  <c r="BF1368" i="2"/>
  <c r="BE1368" i="2"/>
  <c r="BD1368" i="2"/>
  <c r="R1368" i="2"/>
  <c r="P1368" i="2"/>
  <c r="N1368" i="2"/>
  <c r="BG1366" i="2"/>
  <c r="BF1366" i="2"/>
  <c r="BE1366" i="2"/>
  <c r="BD1366" i="2"/>
  <c r="R1366" i="2"/>
  <c r="P1366" i="2"/>
  <c r="N1366" i="2"/>
  <c r="BG1364" i="2"/>
  <c r="BF1364" i="2"/>
  <c r="BE1364" i="2"/>
  <c r="BD1364" i="2"/>
  <c r="R1364" i="2"/>
  <c r="P1364" i="2"/>
  <c r="N1364" i="2"/>
  <c r="BG1362" i="2"/>
  <c r="BF1362" i="2"/>
  <c r="BE1362" i="2"/>
  <c r="BD1362" i="2"/>
  <c r="R1362" i="2"/>
  <c r="P1362" i="2"/>
  <c r="N1362" i="2"/>
  <c r="BG1360" i="2"/>
  <c r="BF1360" i="2"/>
  <c r="BE1360" i="2"/>
  <c r="BD1360" i="2"/>
  <c r="R1360" i="2"/>
  <c r="P1360" i="2"/>
  <c r="N1360" i="2"/>
  <c r="BG1358" i="2"/>
  <c r="BF1358" i="2"/>
  <c r="BE1358" i="2"/>
  <c r="BD1358" i="2"/>
  <c r="R1358" i="2"/>
  <c r="P1358" i="2"/>
  <c r="N1358" i="2"/>
  <c r="BG1356" i="2"/>
  <c r="BF1356" i="2"/>
  <c r="BE1356" i="2"/>
  <c r="BD1356" i="2"/>
  <c r="R1356" i="2"/>
  <c r="P1356" i="2"/>
  <c r="N1356" i="2"/>
  <c r="BG1354" i="2"/>
  <c r="BF1354" i="2"/>
  <c r="BE1354" i="2"/>
  <c r="BD1354" i="2"/>
  <c r="R1354" i="2"/>
  <c r="P1354" i="2"/>
  <c r="N1354" i="2"/>
  <c r="BG1352" i="2"/>
  <c r="BF1352" i="2"/>
  <c r="BE1352" i="2"/>
  <c r="BD1352" i="2"/>
  <c r="R1352" i="2"/>
  <c r="P1352" i="2"/>
  <c r="N1352" i="2"/>
  <c r="BG1350" i="2"/>
  <c r="BF1350" i="2"/>
  <c r="BE1350" i="2"/>
  <c r="BD1350" i="2"/>
  <c r="R1350" i="2"/>
  <c r="P1350" i="2"/>
  <c r="N1350" i="2"/>
  <c r="BG1348" i="2"/>
  <c r="BF1348" i="2"/>
  <c r="BE1348" i="2"/>
  <c r="BD1348" i="2"/>
  <c r="R1348" i="2"/>
  <c r="P1348" i="2"/>
  <c r="N1348" i="2"/>
  <c r="BG1346" i="2"/>
  <c r="BF1346" i="2"/>
  <c r="BE1346" i="2"/>
  <c r="BD1346" i="2"/>
  <c r="R1346" i="2"/>
  <c r="P1346" i="2"/>
  <c r="N1346" i="2"/>
  <c r="BG1344" i="2"/>
  <c r="BF1344" i="2"/>
  <c r="BE1344" i="2"/>
  <c r="BD1344" i="2"/>
  <c r="R1344" i="2"/>
  <c r="P1344" i="2"/>
  <c r="N1344" i="2"/>
  <c r="BG1342" i="2"/>
  <c r="BF1342" i="2"/>
  <c r="BE1342" i="2"/>
  <c r="BD1342" i="2"/>
  <c r="R1342" i="2"/>
  <c r="P1342" i="2"/>
  <c r="N1342" i="2"/>
  <c r="BG1340" i="2"/>
  <c r="BF1340" i="2"/>
  <c r="BE1340" i="2"/>
  <c r="BD1340" i="2"/>
  <c r="R1340" i="2"/>
  <c r="P1340" i="2"/>
  <c r="N1340" i="2"/>
  <c r="BG1338" i="2"/>
  <c r="BF1338" i="2"/>
  <c r="BE1338" i="2"/>
  <c r="BD1338" i="2"/>
  <c r="R1338" i="2"/>
  <c r="P1338" i="2"/>
  <c r="N1338" i="2"/>
  <c r="BG1336" i="2"/>
  <c r="BF1336" i="2"/>
  <c r="BE1336" i="2"/>
  <c r="BD1336" i="2"/>
  <c r="R1336" i="2"/>
  <c r="P1336" i="2"/>
  <c r="N1336" i="2"/>
  <c r="BG1334" i="2"/>
  <c r="BF1334" i="2"/>
  <c r="BE1334" i="2"/>
  <c r="BD1334" i="2"/>
  <c r="R1334" i="2"/>
  <c r="P1334" i="2"/>
  <c r="N1334" i="2"/>
  <c r="BG1332" i="2"/>
  <c r="BF1332" i="2"/>
  <c r="BE1332" i="2"/>
  <c r="BD1332" i="2"/>
  <c r="R1332" i="2"/>
  <c r="P1332" i="2"/>
  <c r="N1332" i="2"/>
  <c r="BG1330" i="2"/>
  <c r="BF1330" i="2"/>
  <c r="BE1330" i="2"/>
  <c r="BD1330" i="2"/>
  <c r="R1330" i="2"/>
  <c r="P1330" i="2"/>
  <c r="N1330" i="2"/>
  <c r="BG1328" i="2"/>
  <c r="BF1328" i="2"/>
  <c r="BE1328" i="2"/>
  <c r="BD1328" i="2"/>
  <c r="R1328" i="2"/>
  <c r="P1328" i="2"/>
  <c r="N1328" i="2"/>
  <c r="BG1326" i="2"/>
  <c r="BF1326" i="2"/>
  <c r="BE1326" i="2"/>
  <c r="BD1326" i="2"/>
  <c r="R1326" i="2"/>
  <c r="P1326" i="2"/>
  <c r="N1326" i="2"/>
  <c r="BG1324" i="2"/>
  <c r="BF1324" i="2"/>
  <c r="BE1324" i="2"/>
  <c r="BD1324" i="2"/>
  <c r="R1324" i="2"/>
  <c r="P1324" i="2"/>
  <c r="N1324" i="2"/>
  <c r="BG1322" i="2"/>
  <c r="BF1322" i="2"/>
  <c r="BE1322" i="2"/>
  <c r="BD1322" i="2"/>
  <c r="R1322" i="2"/>
  <c r="P1322" i="2"/>
  <c r="N1322" i="2"/>
  <c r="BG1320" i="2"/>
  <c r="BF1320" i="2"/>
  <c r="BE1320" i="2"/>
  <c r="BD1320" i="2"/>
  <c r="R1320" i="2"/>
  <c r="P1320" i="2"/>
  <c r="N1320" i="2"/>
  <c r="BG1318" i="2"/>
  <c r="BF1318" i="2"/>
  <c r="BE1318" i="2"/>
  <c r="BD1318" i="2"/>
  <c r="R1318" i="2"/>
  <c r="P1318" i="2"/>
  <c r="N1318" i="2"/>
  <c r="BG1316" i="2"/>
  <c r="BF1316" i="2"/>
  <c r="BE1316" i="2"/>
  <c r="BD1316" i="2"/>
  <c r="R1316" i="2"/>
  <c r="P1316" i="2"/>
  <c r="N1316" i="2"/>
  <c r="BG1314" i="2"/>
  <c r="BF1314" i="2"/>
  <c r="BE1314" i="2"/>
  <c r="BD1314" i="2"/>
  <c r="R1314" i="2"/>
  <c r="P1314" i="2"/>
  <c r="N1314" i="2"/>
  <c r="BG1312" i="2"/>
  <c r="BF1312" i="2"/>
  <c r="BE1312" i="2"/>
  <c r="BD1312" i="2"/>
  <c r="R1312" i="2"/>
  <c r="P1312" i="2"/>
  <c r="N1312" i="2"/>
  <c r="BG1310" i="2"/>
  <c r="BF1310" i="2"/>
  <c r="BE1310" i="2"/>
  <c r="BD1310" i="2"/>
  <c r="R1310" i="2"/>
  <c r="P1310" i="2"/>
  <c r="N1310" i="2"/>
  <c r="BG1308" i="2"/>
  <c r="BF1308" i="2"/>
  <c r="BE1308" i="2"/>
  <c r="BD1308" i="2"/>
  <c r="R1308" i="2"/>
  <c r="P1308" i="2"/>
  <c r="N1308" i="2"/>
  <c r="BG1306" i="2"/>
  <c r="BF1306" i="2"/>
  <c r="BE1306" i="2"/>
  <c r="BD1306" i="2"/>
  <c r="R1306" i="2"/>
  <c r="P1306" i="2"/>
  <c r="N1306" i="2"/>
  <c r="BG1304" i="2"/>
  <c r="BF1304" i="2"/>
  <c r="BE1304" i="2"/>
  <c r="BD1304" i="2"/>
  <c r="R1304" i="2"/>
  <c r="P1304" i="2"/>
  <c r="N1304" i="2"/>
  <c r="BG1302" i="2"/>
  <c r="BF1302" i="2"/>
  <c r="BE1302" i="2"/>
  <c r="BD1302" i="2"/>
  <c r="R1302" i="2"/>
  <c r="P1302" i="2"/>
  <c r="N1302" i="2"/>
  <c r="BG1300" i="2"/>
  <c r="BF1300" i="2"/>
  <c r="BE1300" i="2"/>
  <c r="BD1300" i="2"/>
  <c r="R1300" i="2"/>
  <c r="P1300" i="2"/>
  <c r="N1300" i="2"/>
  <c r="BG1298" i="2"/>
  <c r="BF1298" i="2"/>
  <c r="BE1298" i="2"/>
  <c r="BD1298" i="2"/>
  <c r="R1298" i="2"/>
  <c r="P1298" i="2"/>
  <c r="N1298" i="2"/>
  <c r="BG1296" i="2"/>
  <c r="BF1296" i="2"/>
  <c r="BE1296" i="2"/>
  <c r="BD1296" i="2"/>
  <c r="R1296" i="2"/>
  <c r="P1296" i="2"/>
  <c r="N1296" i="2"/>
  <c r="BG1294" i="2"/>
  <c r="BF1294" i="2"/>
  <c r="BE1294" i="2"/>
  <c r="BD1294" i="2"/>
  <c r="R1294" i="2"/>
  <c r="P1294" i="2"/>
  <c r="N1294" i="2"/>
  <c r="BG1292" i="2"/>
  <c r="BF1292" i="2"/>
  <c r="BE1292" i="2"/>
  <c r="BD1292" i="2"/>
  <c r="R1292" i="2"/>
  <c r="P1292" i="2"/>
  <c r="N1292" i="2"/>
  <c r="BG1290" i="2"/>
  <c r="BF1290" i="2"/>
  <c r="BE1290" i="2"/>
  <c r="BD1290" i="2"/>
  <c r="R1290" i="2"/>
  <c r="P1290" i="2"/>
  <c r="N1290" i="2"/>
  <c r="BG1288" i="2"/>
  <c r="BF1288" i="2"/>
  <c r="BE1288" i="2"/>
  <c r="BD1288" i="2"/>
  <c r="R1288" i="2"/>
  <c r="P1288" i="2"/>
  <c r="N1288" i="2"/>
  <c r="BG1286" i="2"/>
  <c r="BF1286" i="2"/>
  <c r="BE1286" i="2"/>
  <c r="BD1286" i="2"/>
  <c r="R1286" i="2"/>
  <c r="P1286" i="2"/>
  <c r="N1286" i="2"/>
  <c r="BG1284" i="2"/>
  <c r="BF1284" i="2"/>
  <c r="BE1284" i="2"/>
  <c r="BD1284" i="2"/>
  <c r="R1284" i="2"/>
  <c r="P1284" i="2"/>
  <c r="N1284" i="2"/>
  <c r="BG1282" i="2"/>
  <c r="BF1282" i="2"/>
  <c r="BE1282" i="2"/>
  <c r="BD1282" i="2"/>
  <c r="R1282" i="2"/>
  <c r="P1282" i="2"/>
  <c r="N1282" i="2"/>
  <c r="BG1280" i="2"/>
  <c r="BF1280" i="2"/>
  <c r="BE1280" i="2"/>
  <c r="BD1280" i="2"/>
  <c r="R1280" i="2"/>
  <c r="P1280" i="2"/>
  <c r="N1280" i="2"/>
  <c r="BG1278" i="2"/>
  <c r="BF1278" i="2"/>
  <c r="BE1278" i="2"/>
  <c r="BD1278" i="2"/>
  <c r="R1278" i="2"/>
  <c r="P1278" i="2"/>
  <c r="N1278" i="2"/>
  <c r="BG1276" i="2"/>
  <c r="BF1276" i="2"/>
  <c r="BE1276" i="2"/>
  <c r="BD1276" i="2"/>
  <c r="R1276" i="2"/>
  <c r="P1276" i="2"/>
  <c r="N1276" i="2"/>
  <c r="BG1274" i="2"/>
  <c r="BF1274" i="2"/>
  <c r="BE1274" i="2"/>
  <c r="BD1274" i="2"/>
  <c r="R1274" i="2"/>
  <c r="P1274" i="2"/>
  <c r="N1274" i="2"/>
  <c r="BG1272" i="2"/>
  <c r="BF1272" i="2"/>
  <c r="BE1272" i="2"/>
  <c r="BD1272" i="2"/>
  <c r="R1272" i="2"/>
  <c r="P1272" i="2"/>
  <c r="N1272" i="2"/>
  <c r="BG1270" i="2"/>
  <c r="BF1270" i="2"/>
  <c r="BE1270" i="2"/>
  <c r="BD1270" i="2"/>
  <c r="R1270" i="2"/>
  <c r="P1270" i="2"/>
  <c r="N1270" i="2"/>
  <c r="BG1268" i="2"/>
  <c r="BF1268" i="2"/>
  <c r="BE1268" i="2"/>
  <c r="BD1268" i="2"/>
  <c r="R1268" i="2"/>
  <c r="P1268" i="2"/>
  <c r="N1268" i="2"/>
  <c r="BG1266" i="2"/>
  <c r="BF1266" i="2"/>
  <c r="BE1266" i="2"/>
  <c r="BD1266" i="2"/>
  <c r="R1266" i="2"/>
  <c r="P1266" i="2"/>
  <c r="N1266" i="2"/>
  <c r="BG1264" i="2"/>
  <c r="BF1264" i="2"/>
  <c r="BE1264" i="2"/>
  <c r="BD1264" i="2"/>
  <c r="R1264" i="2"/>
  <c r="P1264" i="2"/>
  <c r="N1264" i="2"/>
  <c r="BG1262" i="2"/>
  <c r="BF1262" i="2"/>
  <c r="BE1262" i="2"/>
  <c r="BD1262" i="2"/>
  <c r="R1262" i="2"/>
  <c r="P1262" i="2"/>
  <c r="N1262" i="2"/>
  <c r="BG1260" i="2"/>
  <c r="BF1260" i="2"/>
  <c r="BE1260" i="2"/>
  <c r="BD1260" i="2"/>
  <c r="R1260" i="2"/>
  <c r="P1260" i="2"/>
  <c r="N1260" i="2"/>
  <c r="BG1258" i="2"/>
  <c r="BF1258" i="2"/>
  <c r="BE1258" i="2"/>
  <c r="BD1258" i="2"/>
  <c r="R1258" i="2"/>
  <c r="P1258" i="2"/>
  <c r="N1258" i="2"/>
  <c r="BG1256" i="2"/>
  <c r="BF1256" i="2"/>
  <c r="BE1256" i="2"/>
  <c r="BD1256" i="2"/>
  <c r="R1256" i="2"/>
  <c r="P1256" i="2"/>
  <c r="N1256" i="2"/>
  <c r="BG1254" i="2"/>
  <c r="BF1254" i="2"/>
  <c r="BE1254" i="2"/>
  <c r="BD1254" i="2"/>
  <c r="R1254" i="2"/>
  <c r="P1254" i="2"/>
  <c r="N1254" i="2"/>
  <c r="BG1252" i="2"/>
  <c r="BF1252" i="2"/>
  <c r="BE1252" i="2"/>
  <c r="BD1252" i="2"/>
  <c r="R1252" i="2"/>
  <c r="P1252" i="2"/>
  <c r="N1252" i="2"/>
  <c r="BG1250" i="2"/>
  <c r="BF1250" i="2"/>
  <c r="BE1250" i="2"/>
  <c r="BD1250" i="2"/>
  <c r="R1250" i="2"/>
  <c r="P1250" i="2"/>
  <c r="N1250" i="2"/>
  <c r="BG1248" i="2"/>
  <c r="BF1248" i="2"/>
  <c r="BE1248" i="2"/>
  <c r="BD1248" i="2"/>
  <c r="R1248" i="2"/>
  <c r="P1248" i="2"/>
  <c r="N1248" i="2"/>
  <c r="BG1246" i="2"/>
  <c r="BF1246" i="2"/>
  <c r="BE1246" i="2"/>
  <c r="BD1246" i="2"/>
  <c r="R1246" i="2"/>
  <c r="P1246" i="2"/>
  <c r="N1246" i="2"/>
  <c r="BG1244" i="2"/>
  <c r="BF1244" i="2"/>
  <c r="BE1244" i="2"/>
  <c r="BD1244" i="2"/>
  <c r="R1244" i="2"/>
  <c r="P1244" i="2"/>
  <c r="N1244" i="2"/>
  <c r="BG1242" i="2"/>
  <c r="BF1242" i="2"/>
  <c r="BE1242" i="2"/>
  <c r="BD1242" i="2"/>
  <c r="R1242" i="2"/>
  <c r="P1242" i="2"/>
  <c r="N1242" i="2"/>
  <c r="BG1240" i="2"/>
  <c r="BF1240" i="2"/>
  <c r="BE1240" i="2"/>
  <c r="BD1240" i="2"/>
  <c r="R1240" i="2"/>
  <c r="P1240" i="2"/>
  <c r="N1240" i="2"/>
  <c r="BG1237" i="2"/>
  <c r="BF1237" i="2"/>
  <c r="BE1237" i="2"/>
  <c r="BD1237" i="2"/>
  <c r="R1237" i="2"/>
  <c r="P1237" i="2"/>
  <c r="N1237" i="2"/>
  <c r="BG1234" i="2"/>
  <c r="BF1234" i="2"/>
  <c r="BE1234" i="2"/>
  <c r="BD1234" i="2"/>
  <c r="R1234" i="2"/>
  <c r="P1234" i="2"/>
  <c r="N1234" i="2"/>
  <c r="BG1231" i="2"/>
  <c r="BF1231" i="2"/>
  <c r="BE1231" i="2"/>
  <c r="BD1231" i="2"/>
  <c r="R1231" i="2"/>
  <c r="P1231" i="2"/>
  <c r="N1231" i="2"/>
  <c r="BG1228" i="2"/>
  <c r="BF1228" i="2"/>
  <c r="BE1228" i="2"/>
  <c r="BD1228" i="2"/>
  <c r="R1228" i="2"/>
  <c r="P1228" i="2"/>
  <c r="N1228" i="2"/>
  <c r="BG1225" i="2"/>
  <c r="BF1225" i="2"/>
  <c r="BE1225" i="2"/>
  <c r="BD1225" i="2"/>
  <c r="R1225" i="2"/>
  <c r="P1225" i="2"/>
  <c r="N1225" i="2"/>
  <c r="BG1222" i="2"/>
  <c r="BF1222" i="2"/>
  <c r="BE1222" i="2"/>
  <c r="BD1222" i="2"/>
  <c r="R1222" i="2"/>
  <c r="P1222" i="2"/>
  <c r="N1222" i="2"/>
  <c r="BG1219" i="2"/>
  <c r="BF1219" i="2"/>
  <c r="BE1219" i="2"/>
  <c r="BD1219" i="2"/>
  <c r="R1219" i="2"/>
  <c r="P1219" i="2"/>
  <c r="N1219" i="2"/>
  <c r="BG1216" i="2"/>
  <c r="BF1216" i="2"/>
  <c r="BE1216" i="2"/>
  <c r="BD1216" i="2"/>
  <c r="R1216" i="2"/>
  <c r="P1216" i="2"/>
  <c r="N1216" i="2"/>
  <c r="BG1214" i="2"/>
  <c r="BF1214" i="2"/>
  <c r="BE1214" i="2"/>
  <c r="BD1214" i="2"/>
  <c r="R1214" i="2"/>
  <c r="P1214" i="2"/>
  <c r="N1214" i="2"/>
  <c r="BG1212" i="2"/>
  <c r="BF1212" i="2"/>
  <c r="BE1212" i="2"/>
  <c r="BD1212" i="2"/>
  <c r="R1212" i="2"/>
  <c r="P1212" i="2"/>
  <c r="N1212" i="2"/>
  <c r="BG1210" i="2"/>
  <c r="BF1210" i="2"/>
  <c r="BE1210" i="2"/>
  <c r="BD1210" i="2"/>
  <c r="R1210" i="2"/>
  <c r="P1210" i="2"/>
  <c r="N1210" i="2"/>
  <c r="BG1208" i="2"/>
  <c r="BF1208" i="2"/>
  <c r="BE1208" i="2"/>
  <c r="BD1208" i="2"/>
  <c r="R1208" i="2"/>
  <c r="P1208" i="2"/>
  <c r="N1208" i="2"/>
  <c r="BG1206" i="2"/>
  <c r="BF1206" i="2"/>
  <c r="BE1206" i="2"/>
  <c r="BD1206" i="2"/>
  <c r="R1206" i="2"/>
  <c r="P1206" i="2"/>
  <c r="N1206" i="2"/>
  <c r="BG1204" i="2"/>
  <c r="BF1204" i="2"/>
  <c r="BE1204" i="2"/>
  <c r="BD1204" i="2"/>
  <c r="R1204" i="2"/>
  <c r="P1204" i="2"/>
  <c r="N1204" i="2"/>
  <c r="BG1202" i="2"/>
  <c r="BF1202" i="2"/>
  <c r="BE1202" i="2"/>
  <c r="BD1202" i="2"/>
  <c r="R1202" i="2"/>
  <c r="P1202" i="2"/>
  <c r="N1202" i="2"/>
  <c r="BG1200" i="2"/>
  <c r="BF1200" i="2"/>
  <c r="BE1200" i="2"/>
  <c r="BD1200" i="2"/>
  <c r="R1200" i="2"/>
  <c r="P1200" i="2"/>
  <c r="N1200" i="2"/>
  <c r="BG1198" i="2"/>
  <c r="BF1198" i="2"/>
  <c r="BE1198" i="2"/>
  <c r="BD1198" i="2"/>
  <c r="R1198" i="2"/>
  <c r="P1198" i="2"/>
  <c r="N1198" i="2"/>
  <c r="BG1196" i="2"/>
  <c r="BF1196" i="2"/>
  <c r="BE1196" i="2"/>
  <c r="BD1196" i="2"/>
  <c r="R1196" i="2"/>
  <c r="P1196" i="2"/>
  <c r="N1196" i="2"/>
  <c r="BG1194" i="2"/>
  <c r="BF1194" i="2"/>
  <c r="BE1194" i="2"/>
  <c r="BD1194" i="2"/>
  <c r="R1194" i="2"/>
  <c r="P1194" i="2"/>
  <c r="N1194" i="2"/>
  <c r="BG1192" i="2"/>
  <c r="BF1192" i="2"/>
  <c r="BE1192" i="2"/>
  <c r="BD1192" i="2"/>
  <c r="R1192" i="2"/>
  <c r="P1192" i="2"/>
  <c r="N1192" i="2"/>
  <c r="BG1190" i="2"/>
  <c r="BF1190" i="2"/>
  <c r="BE1190" i="2"/>
  <c r="BD1190" i="2"/>
  <c r="R1190" i="2"/>
  <c r="P1190" i="2"/>
  <c r="N1190" i="2"/>
  <c r="BG1188" i="2"/>
  <c r="BF1188" i="2"/>
  <c r="BE1188" i="2"/>
  <c r="BD1188" i="2"/>
  <c r="R1188" i="2"/>
  <c r="P1188" i="2"/>
  <c r="N1188" i="2"/>
  <c r="BG1186" i="2"/>
  <c r="BF1186" i="2"/>
  <c r="BE1186" i="2"/>
  <c r="BD1186" i="2"/>
  <c r="R1186" i="2"/>
  <c r="P1186" i="2"/>
  <c r="N1186" i="2"/>
  <c r="BG1184" i="2"/>
  <c r="BF1184" i="2"/>
  <c r="BE1184" i="2"/>
  <c r="BD1184" i="2"/>
  <c r="R1184" i="2"/>
  <c r="P1184" i="2"/>
  <c r="N1184" i="2"/>
  <c r="BG1182" i="2"/>
  <c r="BF1182" i="2"/>
  <c r="BE1182" i="2"/>
  <c r="BD1182" i="2"/>
  <c r="R1182" i="2"/>
  <c r="P1182" i="2"/>
  <c r="N1182" i="2"/>
  <c r="BG1180" i="2"/>
  <c r="BF1180" i="2"/>
  <c r="BE1180" i="2"/>
  <c r="BD1180" i="2"/>
  <c r="R1180" i="2"/>
  <c r="P1180" i="2"/>
  <c r="N1180" i="2"/>
  <c r="BG1178" i="2"/>
  <c r="BF1178" i="2"/>
  <c r="BE1178" i="2"/>
  <c r="BD1178" i="2"/>
  <c r="R1178" i="2"/>
  <c r="P1178" i="2"/>
  <c r="N1178" i="2"/>
  <c r="BG1176" i="2"/>
  <c r="BF1176" i="2"/>
  <c r="BE1176" i="2"/>
  <c r="BD1176" i="2"/>
  <c r="R1176" i="2"/>
  <c r="P1176" i="2"/>
  <c r="N1176" i="2"/>
  <c r="BG1174" i="2"/>
  <c r="BF1174" i="2"/>
  <c r="BE1174" i="2"/>
  <c r="BD1174" i="2"/>
  <c r="R1174" i="2"/>
  <c r="P1174" i="2"/>
  <c r="N1174" i="2"/>
  <c r="BG1172" i="2"/>
  <c r="BF1172" i="2"/>
  <c r="BE1172" i="2"/>
  <c r="BD1172" i="2"/>
  <c r="R1172" i="2"/>
  <c r="P1172" i="2"/>
  <c r="N1172" i="2"/>
  <c r="BG1170" i="2"/>
  <c r="BF1170" i="2"/>
  <c r="BE1170" i="2"/>
  <c r="BD1170" i="2"/>
  <c r="R1170" i="2"/>
  <c r="P1170" i="2"/>
  <c r="N1170" i="2"/>
  <c r="BG1168" i="2"/>
  <c r="BF1168" i="2"/>
  <c r="BE1168" i="2"/>
  <c r="BD1168" i="2"/>
  <c r="R1168" i="2"/>
  <c r="P1168" i="2"/>
  <c r="N1168" i="2"/>
  <c r="BG1166" i="2"/>
  <c r="BF1166" i="2"/>
  <c r="BE1166" i="2"/>
  <c r="BD1166" i="2"/>
  <c r="R1166" i="2"/>
  <c r="P1166" i="2"/>
  <c r="N1166" i="2"/>
  <c r="BG1164" i="2"/>
  <c r="BF1164" i="2"/>
  <c r="BE1164" i="2"/>
  <c r="BD1164" i="2"/>
  <c r="R1164" i="2"/>
  <c r="P1164" i="2"/>
  <c r="N1164" i="2"/>
  <c r="BG1162" i="2"/>
  <c r="BF1162" i="2"/>
  <c r="BE1162" i="2"/>
  <c r="BD1162" i="2"/>
  <c r="R1162" i="2"/>
  <c r="P1162" i="2"/>
  <c r="N1162" i="2"/>
  <c r="BG1160" i="2"/>
  <c r="BF1160" i="2"/>
  <c r="BE1160" i="2"/>
  <c r="BD1160" i="2"/>
  <c r="R1160" i="2"/>
  <c r="P1160" i="2"/>
  <c r="N1160" i="2"/>
  <c r="BG1158" i="2"/>
  <c r="BF1158" i="2"/>
  <c r="BE1158" i="2"/>
  <c r="BD1158" i="2"/>
  <c r="R1158" i="2"/>
  <c r="P1158" i="2"/>
  <c r="N1158" i="2"/>
  <c r="BG1156" i="2"/>
  <c r="BF1156" i="2"/>
  <c r="BE1156" i="2"/>
  <c r="BD1156" i="2"/>
  <c r="R1156" i="2"/>
  <c r="P1156" i="2"/>
  <c r="N1156" i="2"/>
  <c r="BG1154" i="2"/>
  <c r="BF1154" i="2"/>
  <c r="BE1154" i="2"/>
  <c r="BD1154" i="2"/>
  <c r="R1154" i="2"/>
  <c r="P1154" i="2"/>
  <c r="N1154" i="2"/>
  <c r="BG1152" i="2"/>
  <c r="BF1152" i="2"/>
  <c r="BE1152" i="2"/>
  <c r="BD1152" i="2"/>
  <c r="R1152" i="2"/>
  <c r="P1152" i="2"/>
  <c r="N1152" i="2"/>
  <c r="BG1150" i="2"/>
  <c r="BF1150" i="2"/>
  <c r="BE1150" i="2"/>
  <c r="BD1150" i="2"/>
  <c r="R1150" i="2"/>
  <c r="P1150" i="2"/>
  <c r="N1150" i="2"/>
  <c r="BG1148" i="2"/>
  <c r="BF1148" i="2"/>
  <c r="BE1148" i="2"/>
  <c r="BD1148" i="2"/>
  <c r="R1148" i="2"/>
  <c r="P1148" i="2"/>
  <c r="N1148" i="2"/>
  <c r="BG1146" i="2"/>
  <c r="BF1146" i="2"/>
  <c r="BE1146" i="2"/>
  <c r="BD1146" i="2"/>
  <c r="R1146" i="2"/>
  <c r="P1146" i="2"/>
  <c r="N1146" i="2"/>
  <c r="BG1144" i="2"/>
  <c r="BF1144" i="2"/>
  <c r="BE1144" i="2"/>
  <c r="BD1144" i="2"/>
  <c r="R1144" i="2"/>
  <c r="P1144" i="2"/>
  <c r="N1144" i="2"/>
  <c r="BG1142" i="2"/>
  <c r="BF1142" i="2"/>
  <c r="BE1142" i="2"/>
  <c r="BD1142" i="2"/>
  <c r="R1142" i="2"/>
  <c r="P1142" i="2"/>
  <c r="N1142" i="2"/>
  <c r="BG1140" i="2"/>
  <c r="BF1140" i="2"/>
  <c r="BE1140" i="2"/>
  <c r="BD1140" i="2"/>
  <c r="R1140" i="2"/>
  <c r="P1140" i="2"/>
  <c r="N1140" i="2"/>
  <c r="BG1138" i="2"/>
  <c r="BF1138" i="2"/>
  <c r="BE1138" i="2"/>
  <c r="BD1138" i="2"/>
  <c r="R1138" i="2"/>
  <c r="P1138" i="2"/>
  <c r="N1138" i="2"/>
  <c r="BG1136" i="2"/>
  <c r="BF1136" i="2"/>
  <c r="BE1136" i="2"/>
  <c r="BD1136" i="2"/>
  <c r="R1136" i="2"/>
  <c r="P1136" i="2"/>
  <c r="N1136" i="2"/>
  <c r="BG1134" i="2"/>
  <c r="BF1134" i="2"/>
  <c r="BE1134" i="2"/>
  <c r="BD1134" i="2"/>
  <c r="R1134" i="2"/>
  <c r="P1134" i="2"/>
  <c r="N1134" i="2"/>
  <c r="BG1132" i="2"/>
  <c r="BF1132" i="2"/>
  <c r="BE1132" i="2"/>
  <c r="BD1132" i="2"/>
  <c r="R1132" i="2"/>
  <c r="P1132" i="2"/>
  <c r="N1132" i="2"/>
  <c r="BG1130" i="2"/>
  <c r="BF1130" i="2"/>
  <c r="BE1130" i="2"/>
  <c r="BD1130" i="2"/>
  <c r="R1130" i="2"/>
  <c r="P1130" i="2"/>
  <c r="N1130" i="2"/>
  <c r="BG1128" i="2"/>
  <c r="BF1128" i="2"/>
  <c r="BE1128" i="2"/>
  <c r="BD1128" i="2"/>
  <c r="R1128" i="2"/>
  <c r="P1128" i="2"/>
  <c r="N1128" i="2"/>
  <c r="BG1126" i="2"/>
  <c r="BF1126" i="2"/>
  <c r="BE1126" i="2"/>
  <c r="BD1126" i="2"/>
  <c r="R1126" i="2"/>
  <c r="P1126" i="2"/>
  <c r="N1126" i="2"/>
  <c r="BG1124" i="2"/>
  <c r="BF1124" i="2"/>
  <c r="BE1124" i="2"/>
  <c r="BD1124" i="2"/>
  <c r="R1124" i="2"/>
  <c r="P1124" i="2"/>
  <c r="N1124" i="2"/>
  <c r="BG1122" i="2"/>
  <c r="BF1122" i="2"/>
  <c r="BE1122" i="2"/>
  <c r="BD1122" i="2"/>
  <c r="R1122" i="2"/>
  <c r="P1122" i="2"/>
  <c r="N1122" i="2"/>
  <c r="BG1120" i="2"/>
  <c r="BF1120" i="2"/>
  <c r="BE1120" i="2"/>
  <c r="BD1120" i="2"/>
  <c r="R1120" i="2"/>
  <c r="P1120" i="2"/>
  <c r="N1120" i="2"/>
  <c r="BG1118" i="2"/>
  <c r="BF1118" i="2"/>
  <c r="BE1118" i="2"/>
  <c r="BD1118" i="2"/>
  <c r="R1118" i="2"/>
  <c r="P1118" i="2"/>
  <c r="N1118" i="2"/>
  <c r="BG1116" i="2"/>
  <c r="BF1116" i="2"/>
  <c r="BE1116" i="2"/>
  <c r="BD1116" i="2"/>
  <c r="R1116" i="2"/>
  <c r="P1116" i="2"/>
  <c r="N1116" i="2"/>
  <c r="BG1114" i="2"/>
  <c r="BF1114" i="2"/>
  <c r="BE1114" i="2"/>
  <c r="BD1114" i="2"/>
  <c r="R1114" i="2"/>
  <c r="P1114" i="2"/>
  <c r="N1114" i="2"/>
  <c r="BG1112" i="2"/>
  <c r="BF1112" i="2"/>
  <c r="BE1112" i="2"/>
  <c r="BD1112" i="2"/>
  <c r="R1112" i="2"/>
  <c r="P1112" i="2"/>
  <c r="N1112" i="2"/>
  <c r="BG1110" i="2"/>
  <c r="BF1110" i="2"/>
  <c r="BE1110" i="2"/>
  <c r="BD1110" i="2"/>
  <c r="R1110" i="2"/>
  <c r="P1110" i="2"/>
  <c r="N1110" i="2"/>
  <c r="BG1108" i="2"/>
  <c r="BF1108" i="2"/>
  <c r="BE1108" i="2"/>
  <c r="BD1108" i="2"/>
  <c r="R1108" i="2"/>
  <c r="P1108" i="2"/>
  <c r="N1108" i="2"/>
  <c r="BG1106" i="2"/>
  <c r="BF1106" i="2"/>
  <c r="BE1106" i="2"/>
  <c r="BD1106" i="2"/>
  <c r="R1106" i="2"/>
  <c r="P1106" i="2"/>
  <c r="N1106" i="2"/>
  <c r="BG1104" i="2"/>
  <c r="BF1104" i="2"/>
  <c r="BE1104" i="2"/>
  <c r="BD1104" i="2"/>
  <c r="R1104" i="2"/>
  <c r="P1104" i="2"/>
  <c r="N1104" i="2"/>
  <c r="BG1101" i="2"/>
  <c r="BF1101" i="2"/>
  <c r="BE1101" i="2"/>
  <c r="BD1101" i="2"/>
  <c r="R1101" i="2"/>
  <c r="P1101" i="2"/>
  <c r="N1101" i="2"/>
  <c r="BG1098" i="2"/>
  <c r="BF1098" i="2"/>
  <c r="BE1098" i="2"/>
  <c r="BD1098" i="2"/>
  <c r="R1098" i="2"/>
  <c r="P1098" i="2"/>
  <c r="N1098" i="2"/>
  <c r="BG1095" i="2"/>
  <c r="BF1095" i="2"/>
  <c r="BE1095" i="2"/>
  <c r="BD1095" i="2"/>
  <c r="R1095" i="2"/>
  <c r="P1095" i="2"/>
  <c r="N1095" i="2"/>
  <c r="BG1092" i="2"/>
  <c r="BF1092" i="2"/>
  <c r="BE1092" i="2"/>
  <c r="BD1092" i="2"/>
  <c r="R1092" i="2"/>
  <c r="P1092" i="2"/>
  <c r="N1092" i="2"/>
  <c r="BG1089" i="2"/>
  <c r="BF1089" i="2"/>
  <c r="BE1089" i="2"/>
  <c r="BD1089" i="2"/>
  <c r="R1089" i="2"/>
  <c r="P1089" i="2"/>
  <c r="N1089" i="2"/>
  <c r="BG1086" i="2"/>
  <c r="BF1086" i="2"/>
  <c r="BE1086" i="2"/>
  <c r="BD1086" i="2"/>
  <c r="R1086" i="2"/>
  <c r="P1086" i="2"/>
  <c r="N1086" i="2"/>
  <c r="BG1083" i="2"/>
  <c r="BF1083" i="2"/>
  <c r="BE1083" i="2"/>
  <c r="BD1083" i="2"/>
  <c r="R1083" i="2"/>
  <c r="P1083" i="2"/>
  <c r="N1083" i="2"/>
  <c r="BG1080" i="2"/>
  <c r="BF1080" i="2"/>
  <c r="BE1080" i="2"/>
  <c r="BD1080" i="2"/>
  <c r="R1080" i="2"/>
  <c r="P1080" i="2"/>
  <c r="N1080" i="2"/>
  <c r="BG1077" i="2"/>
  <c r="BF1077" i="2"/>
  <c r="BE1077" i="2"/>
  <c r="BD1077" i="2"/>
  <c r="R1077" i="2"/>
  <c r="P1077" i="2"/>
  <c r="N1077" i="2"/>
  <c r="BG1074" i="2"/>
  <c r="BF1074" i="2"/>
  <c r="BE1074" i="2"/>
  <c r="BD1074" i="2"/>
  <c r="R1074" i="2"/>
  <c r="P1074" i="2"/>
  <c r="N1074" i="2"/>
  <c r="BG1072" i="2"/>
  <c r="BF1072" i="2"/>
  <c r="BE1072" i="2"/>
  <c r="BD1072" i="2"/>
  <c r="R1072" i="2"/>
  <c r="P1072" i="2"/>
  <c r="N1072" i="2"/>
  <c r="BG1069" i="2"/>
  <c r="BF1069" i="2"/>
  <c r="BE1069" i="2"/>
  <c r="BD1069" i="2"/>
  <c r="R1069" i="2"/>
  <c r="P1069" i="2"/>
  <c r="N1069" i="2"/>
  <c r="BG1066" i="2"/>
  <c r="BF1066" i="2"/>
  <c r="BE1066" i="2"/>
  <c r="BD1066" i="2"/>
  <c r="R1066" i="2"/>
  <c r="P1066" i="2"/>
  <c r="N1066" i="2"/>
  <c r="BG1063" i="2"/>
  <c r="BF1063" i="2"/>
  <c r="BE1063" i="2"/>
  <c r="BD1063" i="2"/>
  <c r="R1063" i="2"/>
  <c r="P1063" i="2"/>
  <c r="N1063" i="2"/>
  <c r="BG1060" i="2"/>
  <c r="BF1060" i="2"/>
  <c r="BE1060" i="2"/>
  <c r="BD1060" i="2"/>
  <c r="R1060" i="2"/>
  <c r="P1060" i="2"/>
  <c r="N1060" i="2"/>
  <c r="BG1057" i="2"/>
  <c r="BF1057" i="2"/>
  <c r="BE1057" i="2"/>
  <c r="BD1057" i="2"/>
  <c r="R1057" i="2"/>
  <c r="P1057" i="2"/>
  <c r="N1057" i="2"/>
  <c r="BG1054" i="2"/>
  <c r="BF1054" i="2"/>
  <c r="BE1054" i="2"/>
  <c r="BD1054" i="2"/>
  <c r="R1054" i="2"/>
  <c r="P1054" i="2"/>
  <c r="N1054" i="2"/>
  <c r="BG1051" i="2"/>
  <c r="BF1051" i="2"/>
  <c r="BE1051" i="2"/>
  <c r="BD1051" i="2"/>
  <c r="R1051" i="2"/>
  <c r="P1051" i="2"/>
  <c r="N1051" i="2"/>
  <c r="BG1048" i="2"/>
  <c r="BF1048" i="2"/>
  <c r="BE1048" i="2"/>
  <c r="BD1048" i="2"/>
  <c r="R1048" i="2"/>
  <c r="P1048" i="2"/>
  <c r="N1048" i="2"/>
  <c r="BG1045" i="2"/>
  <c r="BF1045" i="2"/>
  <c r="BE1045" i="2"/>
  <c r="BD1045" i="2"/>
  <c r="R1045" i="2"/>
  <c r="P1045" i="2"/>
  <c r="N1045" i="2"/>
  <c r="BG1042" i="2"/>
  <c r="BF1042" i="2"/>
  <c r="BE1042" i="2"/>
  <c r="BD1042" i="2"/>
  <c r="R1042" i="2"/>
  <c r="P1042" i="2"/>
  <c r="N1042" i="2"/>
  <c r="BG1039" i="2"/>
  <c r="BF1039" i="2"/>
  <c r="BE1039" i="2"/>
  <c r="BD1039" i="2"/>
  <c r="R1039" i="2"/>
  <c r="P1039" i="2"/>
  <c r="N1039" i="2"/>
  <c r="BG1036" i="2"/>
  <c r="BF1036" i="2"/>
  <c r="BE1036" i="2"/>
  <c r="BD1036" i="2"/>
  <c r="R1036" i="2"/>
  <c r="P1036" i="2"/>
  <c r="N1036" i="2"/>
  <c r="BG1033" i="2"/>
  <c r="BF1033" i="2"/>
  <c r="BE1033" i="2"/>
  <c r="BD1033" i="2"/>
  <c r="R1033" i="2"/>
  <c r="P1033" i="2"/>
  <c r="N1033" i="2"/>
  <c r="BG1030" i="2"/>
  <c r="BF1030" i="2"/>
  <c r="BE1030" i="2"/>
  <c r="BD1030" i="2"/>
  <c r="R1030" i="2"/>
  <c r="P1030" i="2"/>
  <c r="N1030" i="2"/>
  <c r="BG1027" i="2"/>
  <c r="BF1027" i="2"/>
  <c r="BE1027" i="2"/>
  <c r="BD1027" i="2"/>
  <c r="R1027" i="2"/>
  <c r="P1027" i="2"/>
  <c r="N1027" i="2"/>
  <c r="BG1025" i="2"/>
  <c r="BF1025" i="2"/>
  <c r="BE1025" i="2"/>
  <c r="BD1025" i="2"/>
  <c r="R1025" i="2"/>
  <c r="P1025" i="2"/>
  <c r="N1025" i="2"/>
  <c r="BG1023" i="2"/>
  <c r="BF1023" i="2"/>
  <c r="BE1023" i="2"/>
  <c r="BD1023" i="2"/>
  <c r="R1023" i="2"/>
  <c r="P1023" i="2"/>
  <c r="N1023" i="2"/>
  <c r="BG1021" i="2"/>
  <c r="BF1021" i="2"/>
  <c r="BE1021" i="2"/>
  <c r="BD1021" i="2"/>
  <c r="R1021" i="2"/>
  <c r="P1021" i="2"/>
  <c r="N1021" i="2"/>
  <c r="BG1019" i="2"/>
  <c r="BF1019" i="2"/>
  <c r="BE1019" i="2"/>
  <c r="BD1019" i="2"/>
  <c r="R1019" i="2"/>
  <c r="P1019" i="2"/>
  <c r="N1019" i="2"/>
  <c r="BG1017" i="2"/>
  <c r="BF1017" i="2"/>
  <c r="BE1017" i="2"/>
  <c r="BD1017" i="2"/>
  <c r="R1017" i="2"/>
  <c r="P1017" i="2"/>
  <c r="N1017" i="2"/>
  <c r="BG1015" i="2"/>
  <c r="BF1015" i="2"/>
  <c r="BE1015" i="2"/>
  <c r="BD1015" i="2"/>
  <c r="R1015" i="2"/>
  <c r="P1015" i="2"/>
  <c r="N1015" i="2"/>
  <c r="BG1013" i="2"/>
  <c r="BF1013" i="2"/>
  <c r="BE1013" i="2"/>
  <c r="BD1013" i="2"/>
  <c r="R1013" i="2"/>
  <c r="P1013" i="2"/>
  <c r="N1013" i="2"/>
  <c r="BG1011" i="2"/>
  <c r="BF1011" i="2"/>
  <c r="BE1011" i="2"/>
  <c r="BD1011" i="2"/>
  <c r="R1011" i="2"/>
  <c r="P1011" i="2"/>
  <c r="N1011" i="2"/>
  <c r="BG1009" i="2"/>
  <c r="BF1009" i="2"/>
  <c r="BE1009" i="2"/>
  <c r="BD1009" i="2"/>
  <c r="R1009" i="2"/>
  <c r="P1009" i="2"/>
  <c r="N1009" i="2"/>
  <c r="BG1007" i="2"/>
  <c r="BF1007" i="2"/>
  <c r="BE1007" i="2"/>
  <c r="BD1007" i="2"/>
  <c r="R1007" i="2"/>
  <c r="P1007" i="2"/>
  <c r="N1007" i="2"/>
  <c r="BG1005" i="2"/>
  <c r="BF1005" i="2"/>
  <c r="BE1005" i="2"/>
  <c r="BD1005" i="2"/>
  <c r="R1005" i="2"/>
  <c r="P1005" i="2"/>
  <c r="N1005" i="2"/>
  <c r="BG1003" i="2"/>
  <c r="BF1003" i="2"/>
  <c r="BE1003" i="2"/>
  <c r="BD1003" i="2"/>
  <c r="R1003" i="2"/>
  <c r="P1003" i="2"/>
  <c r="N1003" i="2"/>
  <c r="BG1001" i="2"/>
  <c r="BF1001" i="2"/>
  <c r="BE1001" i="2"/>
  <c r="BD1001" i="2"/>
  <c r="R1001" i="2"/>
  <c r="P1001" i="2"/>
  <c r="N1001" i="2"/>
  <c r="BG999" i="2"/>
  <c r="BF999" i="2"/>
  <c r="BE999" i="2"/>
  <c r="BD999" i="2"/>
  <c r="R999" i="2"/>
  <c r="P999" i="2"/>
  <c r="N999" i="2"/>
  <c r="BG997" i="2"/>
  <c r="BF997" i="2"/>
  <c r="BE997" i="2"/>
  <c r="BD997" i="2"/>
  <c r="R997" i="2"/>
  <c r="P997" i="2"/>
  <c r="N997" i="2"/>
  <c r="BG995" i="2"/>
  <c r="BF995" i="2"/>
  <c r="BE995" i="2"/>
  <c r="BD995" i="2"/>
  <c r="R995" i="2"/>
  <c r="P995" i="2"/>
  <c r="N995" i="2"/>
  <c r="BG993" i="2"/>
  <c r="BF993" i="2"/>
  <c r="BE993" i="2"/>
  <c r="BD993" i="2"/>
  <c r="R993" i="2"/>
  <c r="P993" i="2"/>
  <c r="N993" i="2"/>
  <c r="BG991" i="2"/>
  <c r="BF991" i="2"/>
  <c r="BE991" i="2"/>
  <c r="BD991" i="2"/>
  <c r="R991" i="2"/>
  <c r="P991" i="2"/>
  <c r="N991" i="2"/>
  <c r="BG989" i="2"/>
  <c r="BF989" i="2"/>
  <c r="BE989" i="2"/>
  <c r="BD989" i="2"/>
  <c r="R989" i="2"/>
  <c r="P989" i="2"/>
  <c r="N989" i="2"/>
  <c r="BG987" i="2"/>
  <c r="BF987" i="2"/>
  <c r="BE987" i="2"/>
  <c r="BD987" i="2"/>
  <c r="R987" i="2"/>
  <c r="P987" i="2"/>
  <c r="N987" i="2"/>
  <c r="BG985" i="2"/>
  <c r="BF985" i="2"/>
  <c r="BE985" i="2"/>
  <c r="BD985" i="2"/>
  <c r="R985" i="2"/>
  <c r="P985" i="2"/>
  <c r="N985" i="2"/>
  <c r="BG983" i="2"/>
  <c r="BF983" i="2"/>
  <c r="BE983" i="2"/>
  <c r="BD983" i="2"/>
  <c r="R983" i="2"/>
  <c r="P983" i="2"/>
  <c r="N983" i="2"/>
  <c r="BG981" i="2"/>
  <c r="BF981" i="2"/>
  <c r="BE981" i="2"/>
  <c r="BD981" i="2"/>
  <c r="R981" i="2"/>
  <c r="P981" i="2"/>
  <c r="N981" i="2"/>
  <c r="BG979" i="2"/>
  <c r="BF979" i="2"/>
  <c r="BE979" i="2"/>
  <c r="BD979" i="2"/>
  <c r="R979" i="2"/>
  <c r="P979" i="2"/>
  <c r="N979" i="2"/>
  <c r="BG977" i="2"/>
  <c r="BF977" i="2"/>
  <c r="BE977" i="2"/>
  <c r="BD977" i="2"/>
  <c r="R977" i="2"/>
  <c r="P977" i="2"/>
  <c r="N977" i="2"/>
  <c r="BG975" i="2"/>
  <c r="BF975" i="2"/>
  <c r="BE975" i="2"/>
  <c r="BD975" i="2"/>
  <c r="R975" i="2"/>
  <c r="P975" i="2"/>
  <c r="N975" i="2"/>
  <c r="BG973" i="2"/>
  <c r="BF973" i="2"/>
  <c r="BE973" i="2"/>
  <c r="BD973" i="2"/>
  <c r="R973" i="2"/>
  <c r="P973" i="2"/>
  <c r="N973" i="2"/>
  <c r="BG971" i="2"/>
  <c r="BF971" i="2"/>
  <c r="BE971" i="2"/>
  <c r="BD971" i="2"/>
  <c r="R971" i="2"/>
  <c r="P971" i="2"/>
  <c r="N971" i="2"/>
  <c r="BG969" i="2"/>
  <c r="BF969" i="2"/>
  <c r="BE969" i="2"/>
  <c r="BD969" i="2"/>
  <c r="R969" i="2"/>
  <c r="P969" i="2"/>
  <c r="N969" i="2"/>
  <c r="BG967" i="2"/>
  <c r="BF967" i="2"/>
  <c r="BE967" i="2"/>
  <c r="BD967" i="2"/>
  <c r="R967" i="2"/>
  <c r="P967" i="2"/>
  <c r="N967" i="2"/>
  <c r="BG965" i="2"/>
  <c r="BF965" i="2"/>
  <c r="BE965" i="2"/>
  <c r="BD965" i="2"/>
  <c r="R965" i="2"/>
  <c r="P965" i="2"/>
  <c r="N965" i="2"/>
  <c r="BG963" i="2"/>
  <c r="BF963" i="2"/>
  <c r="BE963" i="2"/>
  <c r="BD963" i="2"/>
  <c r="R963" i="2"/>
  <c r="P963" i="2"/>
  <c r="N963" i="2"/>
  <c r="BG961" i="2"/>
  <c r="BF961" i="2"/>
  <c r="BE961" i="2"/>
  <c r="BD961" i="2"/>
  <c r="R961" i="2"/>
  <c r="P961" i="2"/>
  <c r="N961" i="2"/>
  <c r="BG959" i="2"/>
  <c r="BF959" i="2"/>
  <c r="BE959" i="2"/>
  <c r="BD959" i="2"/>
  <c r="R959" i="2"/>
  <c r="P959" i="2"/>
  <c r="N959" i="2"/>
  <c r="BG957" i="2"/>
  <c r="BF957" i="2"/>
  <c r="BE957" i="2"/>
  <c r="BD957" i="2"/>
  <c r="R957" i="2"/>
  <c r="P957" i="2"/>
  <c r="N957" i="2"/>
  <c r="BG955" i="2"/>
  <c r="BF955" i="2"/>
  <c r="BE955" i="2"/>
  <c r="BD955" i="2"/>
  <c r="R955" i="2"/>
  <c r="P955" i="2"/>
  <c r="N955" i="2"/>
  <c r="BG953" i="2"/>
  <c r="BF953" i="2"/>
  <c r="BE953" i="2"/>
  <c r="BD953" i="2"/>
  <c r="R953" i="2"/>
  <c r="P953" i="2"/>
  <c r="N953" i="2"/>
  <c r="BG951" i="2"/>
  <c r="BF951" i="2"/>
  <c r="BE951" i="2"/>
  <c r="BD951" i="2"/>
  <c r="R951" i="2"/>
  <c r="P951" i="2"/>
  <c r="N951" i="2"/>
  <c r="BG949" i="2"/>
  <c r="BF949" i="2"/>
  <c r="BE949" i="2"/>
  <c r="BD949" i="2"/>
  <c r="R949" i="2"/>
  <c r="P949" i="2"/>
  <c r="N949" i="2"/>
  <c r="BG947" i="2"/>
  <c r="BF947" i="2"/>
  <c r="BE947" i="2"/>
  <c r="BD947" i="2"/>
  <c r="R947" i="2"/>
  <c r="P947" i="2"/>
  <c r="N947" i="2"/>
  <c r="BG944" i="2"/>
  <c r="BF944" i="2"/>
  <c r="BE944" i="2"/>
  <c r="BD944" i="2"/>
  <c r="R944" i="2"/>
  <c r="P944" i="2"/>
  <c r="N944" i="2"/>
  <c r="BG941" i="2"/>
  <c r="BF941" i="2"/>
  <c r="BE941" i="2"/>
  <c r="BD941" i="2"/>
  <c r="R941" i="2"/>
  <c r="P941" i="2"/>
  <c r="N941" i="2"/>
  <c r="BG938" i="2"/>
  <c r="BF938" i="2"/>
  <c r="BE938" i="2"/>
  <c r="BD938" i="2"/>
  <c r="R938" i="2"/>
  <c r="P938" i="2"/>
  <c r="N938" i="2"/>
  <c r="BG935" i="2"/>
  <c r="BF935" i="2"/>
  <c r="BE935" i="2"/>
  <c r="BD935" i="2"/>
  <c r="R935" i="2"/>
  <c r="P935" i="2"/>
  <c r="N935" i="2"/>
  <c r="BG932" i="2"/>
  <c r="BF932" i="2"/>
  <c r="BE932" i="2"/>
  <c r="BD932" i="2"/>
  <c r="R932" i="2"/>
  <c r="P932" i="2"/>
  <c r="N932" i="2"/>
  <c r="BG929" i="2"/>
  <c r="BF929" i="2"/>
  <c r="BE929" i="2"/>
  <c r="BD929" i="2"/>
  <c r="R929" i="2"/>
  <c r="P929" i="2"/>
  <c r="N929" i="2"/>
  <c r="BG926" i="2"/>
  <c r="BF926" i="2"/>
  <c r="BE926" i="2"/>
  <c r="BD926" i="2"/>
  <c r="R926" i="2"/>
  <c r="P926" i="2"/>
  <c r="N926" i="2"/>
  <c r="BG923" i="2"/>
  <c r="BF923" i="2"/>
  <c r="BE923" i="2"/>
  <c r="BD923" i="2"/>
  <c r="R923" i="2"/>
  <c r="P923" i="2"/>
  <c r="N923" i="2"/>
  <c r="BG920" i="2"/>
  <c r="BF920" i="2"/>
  <c r="BE920" i="2"/>
  <c r="BD920" i="2"/>
  <c r="R920" i="2"/>
  <c r="P920" i="2"/>
  <c r="N920" i="2"/>
  <c r="BG917" i="2"/>
  <c r="BF917" i="2"/>
  <c r="BE917" i="2"/>
  <c r="BD917" i="2"/>
  <c r="R917" i="2"/>
  <c r="P917" i="2"/>
  <c r="N917" i="2"/>
  <c r="BG914" i="2"/>
  <c r="BF914" i="2"/>
  <c r="BE914" i="2"/>
  <c r="BD914" i="2"/>
  <c r="R914" i="2"/>
  <c r="P914" i="2"/>
  <c r="N914" i="2"/>
  <c r="BG911" i="2"/>
  <c r="BF911" i="2"/>
  <c r="BE911" i="2"/>
  <c r="BD911" i="2"/>
  <c r="R911" i="2"/>
  <c r="P911" i="2"/>
  <c r="N911" i="2"/>
  <c r="BG908" i="2"/>
  <c r="BF908" i="2"/>
  <c r="BE908" i="2"/>
  <c r="BD908" i="2"/>
  <c r="R908" i="2"/>
  <c r="P908" i="2"/>
  <c r="N908" i="2"/>
  <c r="BG905" i="2"/>
  <c r="BF905" i="2"/>
  <c r="BE905" i="2"/>
  <c r="BD905" i="2"/>
  <c r="R905" i="2"/>
  <c r="P905" i="2"/>
  <c r="N905" i="2"/>
  <c r="BG902" i="2"/>
  <c r="BF902" i="2"/>
  <c r="BE902" i="2"/>
  <c r="BD902" i="2"/>
  <c r="R902" i="2"/>
  <c r="P902" i="2"/>
  <c r="N902" i="2"/>
  <c r="BG899" i="2"/>
  <c r="BF899" i="2"/>
  <c r="BE899" i="2"/>
  <c r="BD899" i="2"/>
  <c r="R899" i="2"/>
  <c r="P899" i="2"/>
  <c r="N899" i="2"/>
  <c r="BG896" i="2"/>
  <c r="BF896" i="2"/>
  <c r="BE896" i="2"/>
  <c r="BD896" i="2"/>
  <c r="R896" i="2"/>
  <c r="P896" i="2"/>
  <c r="N896" i="2"/>
  <c r="BG893" i="2"/>
  <c r="BF893" i="2"/>
  <c r="BE893" i="2"/>
  <c r="BD893" i="2"/>
  <c r="R893" i="2"/>
  <c r="P893" i="2"/>
  <c r="N893" i="2"/>
  <c r="BG890" i="2"/>
  <c r="BF890" i="2"/>
  <c r="BE890" i="2"/>
  <c r="BD890" i="2"/>
  <c r="R890" i="2"/>
  <c r="P890" i="2"/>
  <c r="N890" i="2"/>
  <c r="BG887" i="2"/>
  <c r="BF887" i="2"/>
  <c r="BE887" i="2"/>
  <c r="BD887" i="2"/>
  <c r="R887" i="2"/>
  <c r="P887" i="2"/>
  <c r="N887" i="2"/>
  <c r="BG884" i="2"/>
  <c r="BF884" i="2"/>
  <c r="BE884" i="2"/>
  <c r="BD884" i="2"/>
  <c r="R884" i="2"/>
  <c r="P884" i="2"/>
  <c r="N884" i="2"/>
  <c r="BG881" i="2"/>
  <c r="BF881" i="2"/>
  <c r="BE881" i="2"/>
  <c r="BD881" i="2"/>
  <c r="R881" i="2"/>
  <c r="P881" i="2"/>
  <c r="N881" i="2"/>
  <c r="BG878" i="2"/>
  <c r="BF878" i="2"/>
  <c r="BE878" i="2"/>
  <c r="BD878" i="2"/>
  <c r="R878" i="2"/>
  <c r="P878" i="2"/>
  <c r="N878" i="2"/>
  <c r="BG875" i="2"/>
  <c r="BF875" i="2"/>
  <c r="BE875" i="2"/>
  <c r="BD875" i="2"/>
  <c r="R875" i="2"/>
  <c r="P875" i="2"/>
  <c r="N875" i="2"/>
  <c r="BG872" i="2"/>
  <c r="BF872" i="2"/>
  <c r="BE872" i="2"/>
  <c r="BD872" i="2"/>
  <c r="R872" i="2"/>
  <c r="P872" i="2"/>
  <c r="N872" i="2"/>
  <c r="BG869" i="2"/>
  <c r="BF869" i="2"/>
  <c r="BE869" i="2"/>
  <c r="BD869" i="2"/>
  <c r="R869" i="2"/>
  <c r="P869" i="2"/>
  <c r="N869" i="2"/>
  <c r="BG866" i="2"/>
  <c r="BF866" i="2"/>
  <c r="BE866" i="2"/>
  <c r="BD866" i="2"/>
  <c r="R866" i="2"/>
  <c r="P866" i="2"/>
  <c r="N866" i="2"/>
  <c r="BG863" i="2"/>
  <c r="BF863" i="2"/>
  <c r="BE863" i="2"/>
  <c r="BD863" i="2"/>
  <c r="R863" i="2"/>
  <c r="P863" i="2"/>
  <c r="N863" i="2"/>
  <c r="BG861" i="2"/>
  <c r="BF861" i="2"/>
  <c r="BE861" i="2"/>
  <c r="BD861" i="2"/>
  <c r="R861" i="2"/>
  <c r="P861" i="2"/>
  <c r="N861" i="2"/>
  <c r="BG859" i="2"/>
  <c r="BF859" i="2"/>
  <c r="BE859" i="2"/>
  <c r="BD859" i="2"/>
  <c r="R859" i="2"/>
  <c r="P859" i="2"/>
  <c r="N859" i="2"/>
  <c r="BG857" i="2"/>
  <c r="BF857" i="2"/>
  <c r="BE857" i="2"/>
  <c r="BD857" i="2"/>
  <c r="R857" i="2"/>
  <c r="P857" i="2"/>
  <c r="N857" i="2"/>
  <c r="BG855" i="2"/>
  <c r="BF855" i="2"/>
  <c r="BE855" i="2"/>
  <c r="BD855" i="2"/>
  <c r="R855" i="2"/>
  <c r="P855" i="2"/>
  <c r="N855" i="2"/>
  <c r="BG853" i="2"/>
  <c r="BF853" i="2"/>
  <c r="BE853" i="2"/>
  <c r="BD853" i="2"/>
  <c r="R853" i="2"/>
  <c r="P853" i="2"/>
  <c r="N853" i="2"/>
  <c r="BG851" i="2"/>
  <c r="BF851" i="2"/>
  <c r="BE851" i="2"/>
  <c r="BD851" i="2"/>
  <c r="R851" i="2"/>
  <c r="P851" i="2"/>
  <c r="N851" i="2"/>
  <c r="BG849" i="2"/>
  <c r="BF849" i="2"/>
  <c r="BE849" i="2"/>
  <c r="BD849" i="2"/>
  <c r="R849" i="2"/>
  <c r="P849" i="2"/>
  <c r="N849" i="2"/>
  <c r="BG847" i="2"/>
  <c r="BF847" i="2"/>
  <c r="BE847" i="2"/>
  <c r="BD847" i="2"/>
  <c r="R847" i="2"/>
  <c r="P847" i="2"/>
  <c r="N847" i="2"/>
  <c r="BG845" i="2"/>
  <c r="BF845" i="2"/>
  <c r="BE845" i="2"/>
  <c r="BD845" i="2"/>
  <c r="R845" i="2"/>
  <c r="P845" i="2"/>
  <c r="N845" i="2"/>
  <c r="BG843" i="2"/>
  <c r="BF843" i="2"/>
  <c r="BE843" i="2"/>
  <c r="BD843" i="2"/>
  <c r="R843" i="2"/>
  <c r="P843" i="2"/>
  <c r="N843" i="2"/>
  <c r="BG841" i="2"/>
  <c r="BF841" i="2"/>
  <c r="BE841" i="2"/>
  <c r="BD841" i="2"/>
  <c r="R841" i="2"/>
  <c r="P841" i="2"/>
  <c r="N841" i="2"/>
  <c r="BG839" i="2"/>
  <c r="BF839" i="2"/>
  <c r="BE839" i="2"/>
  <c r="BD839" i="2"/>
  <c r="R839" i="2"/>
  <c r="P839" i="2"/>
  <c r="N839" i="2"/>
  <c r="BG837" i="2"/>
  <c r="BF837" i="2"/>
  <c r="BE837" i="2"/>
  <c r="BD837" i="2"/>
  <c r="R837" i="2"/>
  <c r="P837" i="2"/>
  <c r="N837" i="2"/>
  <c r="BG835" i="2"/>
  <c r="BF835" i="2"/>
  <c r="BE835" i="2"/>
  <c r="BD835" i="2"/>
  <c r="R835" i="2"/>
  <c r="P835" i="2"/>
  <c r="N835" i="2"/>
  <c r="BG833" i="2"/>
  <c r="BF833" i="2"/>
  <c r="BE833" i="2"/>
  <c r="BD833" i="2"/>
  <c r="R833" i="2"/>
  <c r="P833" i="2"/>
  <c r="N833" i="2"/>
  <c r="BG831" i="2"/>
  <c r="BF831" i="2"/>
  <c r="BE831" i="2"/>
  <c r="BD831" i="2"/>
  <c r="R831" i="2"/>
  <c r="P831" i="2"/>
  <c r="N831" i="2"/>
  <c r="BG829" i="2"/>
  <c r="BF829" i="2"/>
  <c r="BE829" i="2"/>
  <c r="BD829" i="2"/>
  <c r="R829" i="2"/>
  <c r="P829" i="2"/>
  <c r="N829" i="2"/>
  <c r="BG827" i="2"/>
  <c r="BF827" i="2"/>
  <c r="BE827" i="2"/>
  <c r="BD827" i="2"/>
  <c r="R827" i="2"/>
  <c r="P827" i="2"/>
  <c r="N827" i="2"/>
  <c r="BG825" i="2"/>
  <c r="BF825" i="2"/>
  <c r="BE825" i="2"/>
  <c r="BD825" i="2"/>
  <c r="R825" i="2"/>
  <c r="P825" i="2"/>
  <c r="N825" i="2"/>
  <c r="BG823" i="2"/>
  <c r="BF823" i="2"/>
  <c r="BE823" i="2"/>
  <c r="BD823" i="2"/>
  <c r="R823" i="2"/>
  <c r="P823" i="2"/>
  <c r="N823" i="2"/>
  <c r="BG821" i="2"/>
  <c r="BF821" i="2"/>
  <c r="BE821" i="2"/>
  <c r="BD821" i="2"/>
  <c r="R821" i="2"/>
  <c r="P821" i="2"/>
  <c r="N821" i="2"/>
  <c r="BG819" i="2"/>
  <c r="BF819" i="2"/>
  <c r="BE819" i="2"/>
  <c r="BD819" i="2"/>
  <c r="R819" i="2"/>
  <c r="P819" i="2"/>
  <c r="N819" i="2"/>
  <c r="BG817" i="2"/>
  <c r="BF817" i="2"/>
  <c r="BE817" i="2"/>
  <c r="BD817" i="2"/>
  <c r="R817" i="2"/>
  <c r="P817" i="2"/>
  <c r="N817" i="2"/>
  <c r="BG815" i="2"/>
  <c r="BF815" i="2"/>
  <c r="BE815" i="2"/>
  <c r="BD815" i="2"/>
  <c r="R815" i="2"/>
  <c r="P815" i="2"/>
  <c r="N815" i="2"/>
  <c r="BG813" i="2"/>
  <c r="BF813" i="2"/>
  <c r="BE813" i="2"/>
  <c r="BD813" i="2"/>
  <c r="R813" i="2"/>
  <c r="P813" i="2"/>
  <c r="N813" i="2"/>
  <c r="BG811" i="2"/>
  <c r="BF811" i="2"/>
  <c r="BE811" i="2"/>
  <c r="BD811" i="2"/>
  <c r="R811" i="2"/>
  <c r="P811" i="2"/>
  <c r="N811" i="2"/>
  <c r="BG809" i="2"/>
  <c r="BF809" i="2"/>
  <c r="BE809" i="2"/>
  <c r="BD809" i="2"/>
  <c r="R809" i="2"/>
  <c r="P809" i="2"/>
  <c r="N809" i="2"/>
  <c r="BG807" i="2"/>
  <c r="BF807" i="2"/>
  <c r="BE807" i="2"/>
  <c r="BD807" i="2"/>
  <c r="R807" i="2"/>
  <c r="P807" i="2"/>
  <c r="N807" i="2"/>
  <c r="BG805" i="2"/>
  <c r="BF805" i="2"/>
  <c r="BE805" i="2"/>
  <c r="BD805" i="2"/>
  <c r="R805" i="2"/>
  <c r="P805" i="2"/>
  <c r="N805" i="2"/>
  <c r="BG803" i="2"/>
  <c r="BF803" i="2"/>
  <c r="BE803" i="2"/>
  <c r="BD803" i="2"/>
  <c r="R803" i="2"/>
  <c r="P803" i="2"/>
  <c r="N803" i="2"/>
  <c r="BG801" i="2"/>
  <c r="BF801" i="2"/>
  <c r="BE801" i="2"/>
  <c r="BD801" i="2"/>
  <c r="R801" i="2"/>
  <c r="P801" i="2"/>
  <c r="N801" i="2"/>
  <c r="BG799" i="2"/>
  <c r="BF799" i="2"/>
  <c r="BE799" i="2"/>
  <c r="BD799" i="2"/>
  <c r="R799" i="2"/>
  <c r="P799" i="2"/>
  <c r="N799" i="2"/>
  <c r="BG797" i="2"/>
  <c r="BF797" i="2"/>
  <c r="BE797" i="2"/>
  <c r="BD797" i="2"/>
  <c r="R797" i="2"/>
  <c r="P797" i="2"/>
  <c r="N797" i="2"/>
  <c r="BG795" i="2"/>
  <c r="BF795" i="2"/>
  <c r="BE795" i="2"/>
  <c r="BD795" i="2"/>
  <c r="R795" i="2"/>
  <c r="P795" i="2"/>
  <c r="N795" i="2"/>
  <c r="BG793" i="2"/>
  <c r="BF793" i="2"/>
  <c r="BE793" i="2"/>
  <c r="BD793" i="2"/>
  <c r="R793" i="2"/>
  <c r="P793" i="2"/>
  <c r="N793" i="2"/>
  <c r="BG791" i="2"/>
  <c r="BF791" i="2"/>
  <c r="BE791" i="2"/>
  <c r="BD791" i="2"/>
  <c r="R791" i="2"/>
  <c r="P791" i="2"/>
  <c r="N791" i="2"/>
  <c r="BG789" i="2"/>
  <c r="BF789" i="2"/>
  <c r="BE789" i="2"/>
  <c r="BD789" i="2"/>
  <c r="R789" i="2"/>
  <c r="P789" i="2"/>
  <c r="N789" i="2"/>
  <c r="BG786" i="2"/>
  <c r="BF786" i="2"/>
  <c r="BE786" i="2"/>
  <c r="BD786" i="2"/>
  <c r="R786" i="2"/>
  <c r="P786" i="2"/>
  <c r="N786" i="2"/>
  <c r="BG783" i="2"/>
  <c r="BF783" i="2"/>
  <c r="BE783" i="2"/>
  <c r="BD783" i="2"/>
  <c r="R783" i="2"/>
  <c r="P783" i="2"/>
  <c r="N783" i="2"/>
  <c r="BG780" i="2"/>
  <c r="BF780" i="2"/>
  <c r="BE780" i="2"/>
  <c r="BD780" i="2"/>
  <c r="R780" i="2"/>
  <c r="P780" i="2"/>
  <c r="N780" i="2"/>
  <c r="BG777" i="2"/>
  <c r="BF777" i="2"/>
  <c r="BE777" i="2"/>
  <c r="BD777" i="2"/>
  <c r="R777" i="2"/>
  <c r="P777" i="2"/>
  <c r="N777" i="2"/>
  <c r="BG774" i="2"/>
  <c r="BF774" i="2"/>
  <c r="BE774" i="2"/>
  <c r="BD774" i="2"/>
  <c r="R774" i="2"/>
  <c r="P774" i="2"/>
  <c r="N774" i="2"/>
  <c r="BG771" i="2"/>
  <c r="BF771" i="2"/>
  <c r="BE771" i="2"/>
  <c r="BD771" i="2"/>
  <c r="R771" i="2"/>
  <c r="P771" i="2"/>
  <c r="N771" i="2"/>
  <c r="BG768" i="2"/>
  <c r="BF768" i="2"/>
  <c r="BE768" i="2"/>
  <c r="BD768" i="2"/>
  <c r="R768" i="2"/>
  <c r="P768" i="2"/>
  <c r="N768" i="2"/>
  <c r="BG765" i="2"/>
  <c r="BF765" i="2"/>
  <c r="BE765" i="2"/>
  <c r="BD765" i="2"/>
  <c r="R765" i="2"/>
  <c r="P765" i="2"/>
  <c r="N765" i="2"/>
  <c r="BG762" i="2"/>
  <c r="BF762" i="2"/>
  <c r="BE762" i="2"/>
  <c r="BD762" i="2"/>
  <c r="R762" i="2"/>
  <c r="P762" i="2"/>
  <c r="N762" i="2"/>
  <c r="BG759" i="2"/>
  <c r="BF759" i="2"/>
  <c r="BE759" i="2"/>
  <c r="BD759" i="2"/>
  <c r="R759" i="2"/>
  <c r="P759" i="2"/>
  <c r="N759" i="2"/>
  <c r="BG756" i="2"/>
  <c r="BF756" i="2"/>
  <c r="BE756" i="2"/>
  <c r="BD756" i="2"/>
  <c r="R756" i="2"/>
  <c r="P756" i="2"/>
  <c r="N756" i="2"/>
  <c r="BG753" i="2"/>
  <c r="BF753" i="2"/>
  <c r="BE753" i="2"/>
  <c r="BD753" i="2"/>
  <c r="R753" i="2"/>
  <c r="P753" i="2"/>
  <c r="N753" i="2"/>
  <c r="BG750" i="2"/>
  <c r="BF750" i="2"/>
  <c r="BE750" i="2"/>
  <c r="BD750" i="2"/>
  <c r="R750" i="2"/>
  <c r="P750" i="2"/>
  <c r="N750" i="2"/>
  <c r="BG747" i="2"/>
  <c r="BF747" i="2"/>
  <c r="BE747" i="2"/>
  <c r="BD747" i="2"/>
  <c r="R747" i="2"/>
  <c r="P747" i="2"/>
  <c r="N747" i="2"/>
  <c r="BG744" i="2"/>
  <c r="BF744" i="2"/>
  <c r="BE744" i="2"/>
  <c r="BD744" i="2"/>
  <c r="R744" i="2"/>
  <c r="P744" i="2"/>
  <c r="N744" i="2"/>
  <c r="BG741" i="2"/>
  <c r="BF741" i="2"/>
  <c r="BE741" i="2"/>
  <c r="BD741" i="2"/>
  <c r="R741" i="2"/>
  <c r="P741" i="2"/>
  <c r="N741" i="2"/>
  <c r="BG738" i="2"/>
  <c r="BF738" i="2"/>
  <c r="BE738" i="2"/>
  <c r="BD738" i="2"/>
  <c r="R738" i="2"/>
  <c r="P738" i="2"/>
  <c r="N738" i="2"/>
  <c r="BG735" i="2"/>
  <c r="BF735" i="2"/>
  <c r="BE735" i="2"/>
  <c r="BD735" i="2"/>
  <c r="R735" i="2"/>
  <c r="P735" i="2"/>
  <c r="N735" i="2"/>
  <c r="BG732" i="2"/>
  <c r="BF732" i="2"/>
  <c r="BE732" i="2"/>
  <c r="BD732" i="2"/>
  <c r="R732" i="2"/>
  <c r="P732" i="2"/>
  <c r="N732" i="2"/>
  <c r="BG729" i="2"/>
  <c r="BF729" i="2"/>
  <c r="BE729" i="2"/>
  <c r="BD729" i="2"/>
  <c r="R729" i="2"/>
  <c r="P729" i="2"/>
  <c r="N729" i="2"/>
  <c r="BG726" i="2"/>
  <c r="BF726" i="2"/>
  <c r="BE726" i="2"/>
  <c r="BD726" i="2"/>
  <c r="R726" i="2"/>
  <c r="P726" i="2"/>
  <c r="N726" i="2"/>
  <c r="BG723" i="2"/>
  <c r="BF723" i="2"/>
  <c r="BE723" i="2"/>
  <c r="BD723" i="2"/>
  <c r="R723" i="2"/>
  <c r="P723" i="2"/>
  <c r="N723" i="2"/>
  <c r="BG720" i="2"/>
  <c r="BF720" i="2"/>
  <c r="BE720" i="2"/>
  <c r="BD720" i="2"/>
  <c r="R720" i="2"/>
  <c r="P720" i="2"/>
  <c r="N720" i="2"/>
  <c r="BG717" i="2"/>
  <c r="BF717" i="2"/>
  <c r="BE717" i="2"/>
  <c r="BD717" i="2"/>
  <c r="R717" i="2"/>
  <c r="P717" i="2"/>
  <c r="N717" i="2"/>
  <c r="BG714" i="2"/>
  <c r="BF714" i="2"/>
  <c r="BE714" i="2"/>
  <c r="BD714" i="2"/>
  <c r="R714" i="2"/>
  <c r="P714" i="2"/>
  <c r="N714" i="2"/>
  <c r="BG711" i="2"/>
  <c r="BF711" i="2"/>
  <c r="BE711" i="2"/>
  <c r="BD711" i="2"/>
  <c r="R711" i="2"/>
  <c r="P711" i="2"/>
  <c r="N711" i="2"/>
  <c r="BG708" i="2"/>
  <c r="BF708" i="2"/>
  <c r="BE708" i="2"/>
  <c r="BD708" i="2"/>
  <c r="R708" i="2"/>
  <c r="P708" i="2"/>
  <c r="N708" i="2"/>
  <c r="BG705" i="2"/>
  <c r="BF705" i="2"/>
  <c r="BE705" i="2"/>
  <c r="BD705" i="2"/>
  <c r="R705" i="2"/>
  <c r="P705" i="2"/>
  <c r="N705" i="2"/>
  <c r="BG702" i="2"/>
  <c r="BF702" i="2"/>
  <c r="BE702" i="2"/>
  <c r="BD702" i="2"/>
  <c r="R702" i="2"/>
  <c r="P702" i="2"/>
  <c r="N702" i="2"/>
  <c r="BG699" i="2"/>
  <c r="BF699" i="2"/>
  <c r="BE699" i="2"/>
  <c r="BD699" i="2"/>
  <c r="R699" i="2"/>
  <c r="P699" i="2"/>
  <c r="N699" i="2"/>
  <c r="BG696" i="2"/>
  <c r="BF696" i="2"/>
  <c r="BE696" i="2"/>
  <c r="BD696" i="2"/>
  <c r="R696" i="2"/>
  <c r="P696" i="2"/>
  <c r="N696" i="2"/>
  <c r="BG693" i="2"/>
  <c r="BF693" i="2"/>
  <c r="BE693" i="2"/>
  <c r="BD693" i="2"/>
  <c r="R693" i="2"/>
  <c r="P693" i="2"/>
  <c r="N693" i="2"/>
  <c r="BG690" i="2"/>
  <c r="BF690" i="2"/>
  <c r="BE690" i="2"/>
  <c r="BD690" i="2"/>
  <c r="R690" i="2"/>
  <c r="P690" i="2"/>
  <c r="N690" i="2"/>
  <c r="BG687" i="2"/>
  <c r="BF687" i="2"/>
  <c r="BE687" i="2"/>
  <c r="BD687" i="2"/>
  <c r="R687" i="2"/>
  <c r="P687" i="2"/>
  <c r="N687" i="2"/>
  <c r="BG684" i="2"/>
  <c r="BF684" i="2"/>
  <c r="BE684" i="2"/>
  <c r="BD684" i="2"/>
  <c r="R684" i="2"/>
  <c r="P684" i="2"/>
  <c r="N684" i="2"/>
  <c r="BG681" i="2"/>
  <c r="BF681" i="2"/>
  <c r="BE681" i="2"/>
  <c r="BD681" i="2"/>
  <c r="R681" i="2"/>
  <c r="P681" i="2"/>
  <c r="N681" i="2"/>
  <c r="BG678" i="2"/>
  <c r="BF678" i="2"/>
  <c r="BE678" i="2"/>
  <c r="BD678" i="2"/>
  <c r="R678" i="2"/>
  <c r="P678" i="2"/>
  <c r="N678" i="2"/>
  <c r="BG675" i="2"/>
  <c r="BF675" i="2"/>
  <c r="BE675" i="2"/>
  <c r="BD675" i="2"/>
  <c r="R675" i="2"/>
  <c r="P675" i="2"/>
  <c r="N675" i="2"/>
  <c r="BG672" i="2"/>
  <c r="BF672" i="2"/>
  <c r="BE672" i="2"/>
  <c r="BD672" i="2"/>
  <c r="R672" i="2"/>
  <c r="P672" i="2"/>
  <c r="N672" i="2"/>
  <c r="BG669" i="2"/>
  <c r="BF669" i="2"/>
  <c r="BE669" i="2"/>
  <c r="BD669" i="2"/>
  <c r="R669" i="2"/>
  <c r="P669" i="2"/>
  <c r="N669" i="2"/>
  <c r="BG666" i="2"/>
  <c r="BF666" i="2"/>
  <c r="BE666" i="2"/>
  <c r="BD666" i="2"/>
  <c r="R666" i="2"/>
  <c r="P666" i="2"/>
  <c r="N666" i="2"/>
  <c r="BG663" i="2"/>
  <c r="BF663" i="2"/>
  <c r="BE663" i="2"/>
  <c r="BD663" i="2"/>
  <c r="R663" i="2"/>
  <c r="P663" i="2"/>
  <c r="N663" i="2"/>
  <c r="BG660" i="2"/>
  <c r="BF660" i="2"/>
  <c r="BE660" i="2"/>
  <c r="BD660" i="2"/>
  <c r="R660" i="2"/>
  <c r="P660" i="2"/>
  <c r="N660" i="2"/>
  <c r="BG657" i="2"/>
  <c r="BF657" i="2"/>
  <c r="BE657" i="2"/>
  <c r="BD657" i="2"/>
  <c r="R657" i="2"/>
  <c r="P657" i="2"/>
  <c r="N657" i="2"/>
  <c r="BG654" i="2"/>
  <c r="BF654" i="2"/>
  <c r="BE654" i="2"/>
  <c r="BD654" i="2"/>
  <c r="R654" i="2"/>
  <c r="P654" i="2"/>
  <c r="N654" i="2"/>
  <c r="BG651" i="2"/>
  <c r="BF651" i="2"/>
  <c r="BE651" i="2"/>
  <c r="BD651" i="2"/>
  <c r="R651" i="2"/>
  <c r="P651" i="2"/>
  <c r="N651" i="2"/>
  <c r="BG648" i="2"/>
  <c r="BF648" i="2"/>
  <c r="BE648" i="2"/>
  <c r="BD648" i="2"/>
  <c r="R648" i="2"/>
  <c r="P648" i="2"/>
  <c r="N648" i="2"/>
  <c r="BG645" i="2"/>
  <c r="BF645" i="2"/>
  <c r="BE645" i="2"/>
  <c r="BD645" i="2"/>
  <c r="R645" i="2"/>
  <c r="P645" i="2"/>
  <c r="N645" i="2"/>
  <c r="BG642" i="2"/>
  <c r="BF642" i="2"/>
  <c r="BE642" i="2"/>
  <c r="BD642" i="2"/>
  <c r="R642" i="2"/>
  <c r="P642" i="2"/>
  <c r="N642" i="2"/>
  <c r="BG639" i="2"/>
  <c r="BF639" i="2"/>
  <c r="BE639" i="2"/>
  <c r="BD639" i="2"/>
  <c r="R639" i="2"/>
  <c r="P639" i="2"/>
  <c r="N639" i="2"/>
  <c r="BG636" i="2"/>
  <c r="BF636" i="2"/>
  <c r="BE636" i="2"/>
  <c r="BD636" i="2"/>
  <c r="R636" i="2"/>
  <c r="P636" i="2"/>
  <c r="N636" i="2"/>
  <c r="BG633" i="2"/>
  <c r="BF633" i="2"/>
  <c r="BE633" i="2"/>
  <c r="BD633" i="2"/>
  <c r="R633" i="2"/>
  <c r="P633" i="2"/>
  <c r="N633" i="2"/>
  <c r="BG630" i="2"/>
  <c r="BF630" i="2"/>
  <c r="BE630" i="2"/>
  <c r="BD630" i="2"/>
  <c r="R630" i="2"/>
  <c r="P630" i="2"/>
  <c r="N630" i="2"/>
  <c r="BG627" i="2"/>
  <c r="BF627" i="2"/>
  <c r="BE627" i="2"/>
  <c r="BD627" i="2"/>
  <c r="R627" i="2"/>
  <c r="P627" i="2"/>
  <c r="N627" i="2"/>
  <c r="BG624" i="2"/>
  <c r="BF624" i="2"/>
  <c r="BE624" i="2"/>
  <c r="BD624" i="2"/>
  <c r="R624" i="2"/>
  <c r="P624" i="2"/>
  <c r="N624" i="2"/>
  <c r="BG621" i="2"/>
  <c r="BF621" i="2"/>
  <c r="BE621" i="2"/>
  <c r="BD621" i="2"/>
  <c r="R621" i="2"/>
  <c r="P621" i="2"/>
  <c r="N621" i="2"/>
  <c r="BG618" i="2"/>
  <c r="BF618" i="2"/>
  <c r="BE618" i="2"/>
  <c r="BD618" i="2"/>
  <c r="R618" i="2"/>
  <c r="P618" i="2"/>
  <c r="N618" i="2"/>
  <c r="BG615" i="2"/>
  <c r="BF615" i="2"/>
  <c r="BE615" i="2"/>
  <c r="BD615" i="2"/>
  <c r="R615" i="2"/>
  <c r="P615" i="2"/>
  <c r="N615" i="2"/>
  <c r="BG612" i="2"/>
  <c r="BF612" i="2"/>
  <c r="BE612" i="2"/>
  <c r="BD612" i="2"/>
  <c r="R612" i="2"/>
  <c r="P612" i="2"/>
  <c r="N612" i="2"/>
  <c r="BG609" i="2"/>
  <c r="BF609" i="2"/>
  <c r="BE609" i="2"/>
  <c r="BD609" i="2"/>
  <c r="R609" i="2"/>
  <c r="P609" i="2"/>
  <c r="N609" i="2"/>
  <c r="BG606" i="2"/>
  <c r="BF606" i="2"/>
  <c r="BE606" i="2"/>
  <c r="BD606" i="2"/>
  <c r="R606" i="2"/>
  <c r="P606" i="2"/>
  <c r="N606" i="2"/>
  <c r="BG603" i="2"/>
  <c r="BF603" i="2"/>
  <c r="BE603" i="2"/>
  <c r="BD603" i="2"/>
  <c r="R603" i="2"/>
  <c r="P603" i="2"/>
  <c r="N603" i="2"/>
  <c r="BG600" i="2"/>
  <c r="BF600" i="2"/>
  <c r="BE600" i="2"/>
  <c r="BD600" i="2"/>
  <c r="R600" i="2"/>
  <c r="P600" i="2"/>
  <c r="N600" i="2"/>
  <c r="BG597" i="2"/>
  <c r="BF597" i="2"/>
  <c r="BE597" i="2"/>
  <c r="BD597" i="2"/>
  <c r="R597" i="2"/>
  <c r="P597" i="2"/>
  <c r="N597" i="2"/>
  <c r="BG594" i="2"/>
  <c r="BF594" i="2"/>
  <c r="BE594" i="2"/>
  <c r="BD594" i="2"/>
  <c r="R594" i="2"/>
  <c r="P594" i="2"/>
  <c r="N594" i="2"/>
  <c r="BG591" i="2"/>
  <c r="BF591" i="2"/>
  <c r="BE591" i="2"/>
  <c r="BD591" i="2"/>
  <c r="R591" i="2"/>
  <c r="P591" i="2"/>
  <c r="N591" i="2"/>
  <c r="BG588" i="2"/>
  <c r="BF588" i="2"/>
  <c r="BE588" i="2"/>
  <c r="BD588" i="2"/>
  <c r="R588" i="2"/>
  <c r="P588" i="2"/>
  <c r="N588" i="2"/>
  <c r="BG585" i="2"/>
  <c r="BF585" i="2"/>
  <c r="BE585" i="2"/>
  <c r="BD585" i="2"/>
  <c r="R585" i="2"/>
  <c r="P585" i="2"/>
  <c r="N585" i="2"/>
  <c r="BG582" i="2"/>
  <c r="BF582" i="2"/>
  <c r="BE582" i="2"/>
  <c r="BD582" i="2"/>
  <c r="R582" i="2"/>
  <c r="P582" i="2"/>
  <c r="N582" i="2"/>
  <c r="BG579" i="2"/>
  <c r="BF579" i="2"/>
  <c r="BE579" i="2"/>
  <c r="BD579" i="2"/>
  <c r="R579" i="2"/>
  <c r="P579" i="2"/>
  <c r="N579" i="2"/>
  <c r="BG576" i="2"/>
  <c r="BF576" i="2"/>
  <c r="BE576" i="2"/>
  <c r="BD576" i="2"/>
  <c r="R576" i="2"/>
  <c r="P576" i="2"/>
  <c r="N576" i="2"/>
  <c r="BG573" i="2"/>
  <c r="BF573" i="2"/>
  <c r="BE573" i="2"/>
  <c r="BD573" i="2"/>
  <c r="R573" i="2"/>
  <c r="P573" i="2"/>
  <c r="N573" i="2"/>
  <c r="BG570" i="2"/>
  <c r="BF570" i="2"/>
  <c r="BE570" i="2"/>
  <c r="BD570" i="2"/>
  <c r="R570" i="2"/>
  <c r="P570" i="2"/>
  <c r="N570" i="2"/>
  <c r="BG567" i="2"/>
  <c r="BF567" i="2"/>
  <c r="BE567" i="2"/>
  <c r="BD567" i="2"/>
  <c r="R567" i="2"/>
  <c r="P567" i="2"/>
  <c r="N567" i="2"/>
  <c r="BG564" i="2"/>
  <c r="BF564" i="2"/>
  <c r="BE564" i="2"/>
  <c r="BD564" i="2"/>
  <c r="R564" i="2"/>
  <c r="P564" i="2"/>
  <c r="N564" i="2"/>
  <c r="BG561" i="2"/>
  <c r="BF561" i="2"/>
  <c r="BE561" i="2"/>
  <c r="BD561" i="2"/>
  <c r="R561" i="2"/>
  <c r="P561" i="2"/>
  <c r="N561" i="2"/>
  <c r="BG558" i="2"/>
  <c r="BF558" i="2"/>
  <c r="BE558" i="2"/>
  <c r="BD558" i="2"/>
  <c r="R558" i="2"/>
  <c r="P558" i="2"/>
  <c r="N558" i="2"/>
  <c r="BG555" i="2"/>
  <c r="BF555" i="2"/>
  <c r="BE555" i="2"/>
  <c r="BD555" i="2"/>
  <c r="R555" i="2"/>
  <c r="P555" i="2"/>
  <c r="N555" i="2"/>
  <c r="BG552" i="2"/>
  <c r="BF552" i="2"/>
  <c r="BE552" i="2"/>
  <c r="BD552" i="2"/>
  <c r="R552" i="2"/>
  <c r="P552" i="2"/>
  <c r="N552" i="2"/>
  <c r="BG549" i="2"/>
  <c r="BF549" i="2"/>
  <c r="BE549" i="2"/>
  <c r="BD549" i="2"/>
  <c r="R549" i="2"/>
  <c r="P549" i="2"/>
  <c r="N549" i="2"/>
  <c r="BG546" i="2"/>
  <c r="BF546" i="2"/>
  <c r="BE546" i="2"/>
  <c r="BD546" i="2"/>
  <c r="R546" i="2"/>
  <c r="P546" i="2"/>
  <c r="N546" i="2"/>
  <c r="BG543" i="2"/>
  <c r="BF543" i="2"/>
  <c r="BE543" i="2"/>
  <c r="BD543" i="2"/>
  <c r="R543" i="2"/>
  <c r="P543" i="2"/>
  <c r="N543" i="2"/>
  <c r="BG540" i="2"/>
  <c r="BF540" i="2"/>
  <c r="BE540" i="2"/>
  <c r="BD540" i="2"/>
  <c r="R540" i="2"/>
  <c r="P540" i="2"/>
  <c r="N540" i="2"/>
  <c r="BG537" i="2"/>
  <c r="BF537" i="2"/>
  <c r="BE537" i="2"/>
  <c r="BD537" i="2"/>
  <c r="R537" i="2"/>
  <c r="P537" i="2"/>
  <c r="N537" i="2"/>
  <c r="BG534" i="2"/>
  <c r="BF534" i="2"/>
  <c r="BE534" i="2"/>
  <c r="BD534" i="2"/>
  <c r="R534" i="2"/>
  <c r="P534" i="2"/>
  <c r="N534" i="2"/>
  <c r="BG531" i="2"/>
  <c r="BF531" i="2"/>
  <c r="BE531" i="2"/>
  <c r="BD531" i="2"/>
  <c r="R531" i="2"/>
  <c r="P531" i="2"/>
  <c r="N531" i="2"/>
  <c r="BG528" i="2"/>
  <c r="BF528" i="2"/>
  <c r="BE528" i="2"/>
  <c r="BD528" i="2"/>
  <c r="R528" i="2"/>
  <c r="P528" i="2"/>
  <c r="N528" i="2"/>
  <c r="BG525" i="2"/>
  <c r="BF525" i="2"/>
  <c r="BE525" i="2"/>
  <c r="BD525" i="2"/>
  <c r="R525" i="2"/>
  <c r="P525" i="2"/>
  <c r="N525" i="2"/>
  <c r="BG522" i="2"/>
  <c r="BF522" i="2"/>
  <c r="BE522" i="2"/>
  <c r="BD522" i="2"/>
  <c r="R522" i="2"/>
  <c r="P522" i="2"/>
  <c r="N522" i="2"/>
  <c r="BG519" i="2"/>
  <c r="BF519" i="2"/>
  <c r="BE519" i="2"/>
  <c r="BD519" i="2"/>
  <c r="R519" i="2"/>
  <c r="P519" i="2"/>
  <c r="N519" i="2"/>
  <c r="BG516" i="2"/>
  <c r="BF516" i="2"/>
  <c r="BE516" i="2"/>
  <c r="BD516" i="2"/>
  <c r="R516" i="2"/>
  <c r="P516" i="2"/>
  <c r="N516" i="2"/>
  <c r="BG513" i="2"/>
  <c r="BF513" i="2"/>
  <c r="BE513" i="2"/>
  <c r="BD513" i="2"/>
  <c r="R513" i="2"/>
  <c r="P513" i="2"/>
  <c r="N513" i="2"/>
  <c r="BG510" i="2"/>
  <c r="BF510" i="2"/>
  <c r="BE510" i="2"/>
  <c r="BD510" i="2"/>
  <c r="R510" i="2"/>
  <c r="P510" i="2"/>
  <c r="N510" i="2"/>
  <c r="BG507" i="2"/>
  <c r="BF507" i="2"/>
  <c r="BE507" i="2"/>
  <c r="BD507" i="2"/>
  <c r="R507" i="2"/>
  <c r="P507" i="2"/>
  <c r="N507" i="2"/>
  <c r="BG504" i="2"/>
  <c r="BF504" i="2"/>
  <c r="BE504" i="2"/>
  <c r="BD504" i="2"/>
  <c r="R504" i="2"/>
  <c r="P504" i="2"/>
  <c r="N504" i="2"/>
  <c r="BG501" i="2"/>
  <c r="BF501" i="2"/>
  <c r="BE501" i="2"/>
  <c r="BD501" i="2"/>
  <c r="R501" i="2"/>
  <c r="P501" i="2"/>
  <c r="N501" i="2"/>
  <c r="BG498" i="2"/>
  <c r="BF498" i="2"/>
  <c r="BE498" i="2"/>
  <c r="BD498" i="2"/>
  <c r="R498" i="2"/>
  <c r="P498" i="2"/>
  <c r="N498" i="2"/>
  <c r="BG495" i="2"/>
  <c r="BF495" i="2"/>
  <c r="BE495" i="2"/>
  <c r="BD495" i="2"/>
  <c r="R495" i="2"/>
  <c r="P495" i="2"/>
  <c r="N495" i="2"/>
  <c r="BG492" i="2"/>
  <c r="BF492" i="2"/>
  <c r="BE492" i="2"/>
  <c r="BD492" i="2"/>
  <c r="R492" i="2"/>
  <c r="P492" i="2"/>
  <c r="N492" i="2"/>
  <c r="BG489" i="2"/>
  <c r="BF489" i="2"/>
  <c r="BE489" i="2"/>
  <c r="BD489" i="2"/>
  <c r="R489" i="2"/>
  <c r="P489" i="2"/>
  <c r="N489" i="2"/>
  <c r="BG486" i="2"/>
  <c r="BF486" i="2"/>
  <c r="BE486" i="2"/>
  <c r="BD486" i="2"/>
  <c r="R486" i="2"/>
  <c r="P486" i="2"/>
  <c r="N486" i="2"/>
  <c r="BG483" i="2"/>
  <c r="BF483" i="2"/>
  <c r="BE483" i="2"/>
  <c r="BD483" i="2"/>
  <c r="R483" i="2"/>
  <c r="P483" i="2"/>
  <c r="N483" i="2"/>
  <c r="BG480" i="2"/>
  <c r="BF480" i="2"/>
  <c r="BE480" i="2"/>
  <c r="BD480" i="2"/>
  <c r="R480" i="2"/>
  <c r="P480" i="2"/>
  <c r="N480" i="2"/>
  <c r="BG477" i="2"/>
  <c r="BF477" i="2"/>
  <c r="BE477" i="2"/>
  <c r="BD477" i="2"/>
  <c r="R477" i="2"/>
  <c r="P477" i="2"/>
  <c r="N477" i="2"/>
  <c r="BG474" i="2"/>
  <c r="BF474" i="2"/>
  <c r="BE474" i="2"/>
  <c r="BD474" i="2"/>
  <c r="R474" i="2"/>
  <c r="P474" i="2"/>
  <c r="N474" i="2"/>
  <c r="BG471" i="2"/>
  <c r="BF471" i="2"/>
  <c r="BE471" i="2"/>
  <c r="BD471" i="2"/>
  <c r="R471" i="2"/>
  <c r="P471" i="2"/>
  <c r="N471" i="2"/>
  <c r="BG468" i="2"/>
  <c r="BF468" i="2"/>
  <c r="BE468" i="2"/>
  <c r="BD468" i="2"/>
  <c r="R468" i="2"/>
  <c r="P468" i="2"/>
  <c r="N468" i="2"/>
  <c r="BG465" i="2"/>
  <c r="BF465" i="2"/>
  <c r="BE465" i="2"/>
  <c r="BD465" i="2"/>
  <c r="R465" i="2"/>
  <c r="P465" i="2"/>
  <c r="N465" i="2"/>
  <c r="BG462" i="2"/>
  <c r="BF462" i="2"/>
  <c r="BE462" i="2"/>
  <c r="BD462" i="2"/>
  <c r="R462" i="2"/>
  <c r="P462" i="2"/>
  <c r="N462" i="2"/>
  <c r="BG459" i="2"/>
  <c r="BF459" i="2"/>
  <c r="BE459" i="2"/>
  <c r="BD459" i="2"/>
  <c r="R459" i="2"/>
  <c r="P459" i="2"/>
  <c r="N459" i="2"/>
  <c r="BG456" i="2"/>
  <c r="BF456" i="2"/>
  <c r="BE456" i="2"/>
  <c r="BD456" i="2"/>
  <c r="R456" i="2"/>
  <c r="P456" i="2"/>
  <c r="N456" i="2"/>
  <c r="BG453" i="2"/>
  <c r="BF453" i="2"/>
  <c r="BE453" i="2"/>
  <c r="BD453" i="2"/>
  <c r="R453" i="2"/>
  <c r="P453" i="2"/>
  <c r="N453" i="2"/>
  <c r="BG450" i="2"/>
  <c r="BF450" i="2"/>
  <c r="BE450" i="2"/>
  <c r="BD450" i="2"/>
  <c r="R450" i="2"/>
  <c r="P450" i="2"/>
  <c r="N450" i="2"/>
  <c r="BG447" i="2"/>
  <c r="BF447" i="2"/>
  <c r="BE447" i="2"/>
  <c r="BD447" i="2"/>
  <c r="R447" i="2"/>
  <c r="P447" i="2"/>
  <c r="N447" i="2"/>
  <c r="BG444" i="2"/>
  <c r="BF444" i="2"/>
  <c r="BE444" i="2"/>
  <c r="BD444" i="2"/>
  <c r="R444" i="2"/>
  <c r="P444" i="2"/>
  <c r="N444" i="2"/>
  <c r="BG441" i="2"/>
  <c r="BF441" i="2"/>
  <c r="BE441" i="2"/>
  <c r="BD441" i="2"/>
  <c r="R441" i="2"/>
  <c r="P441" i="2"/>
  <c r="N441" i="2"/>
  <c r="BG438" i="2"/>
  <c r="BF438" i="2"/>
  <c r="BE438" i="2"/>
  <c r="BD438" i="2"/>
  <c r="R438" i="2"/>
  <c r="P438" i="2"/>
  <c r="N438" i="2"/>
  <c r="BG435" i="2"/>
  <c r="BF435" i="2"/>
  <c r="BE435" i="2"/>
  <c r="BD435" i="2"/>
  <c r="R435" i="2"/>
  <c r="P435" i="2"/>
  <c r="N435" i="2"/>
  <c r="BG432" i="2"/>
  <c r="BF432" i="2"/>
  <c r="BE432" i="2"/>
  <c r="BD432" i="2"/>
  <c r="R432" i="2"/>
  <c r="P432" i="2"/>
  <c r="N432" i="2"/>
  <c r="BG429" i="2"/>
  <c r="BF429" i="2"/>
  <c r="BE429" i="2"/>
  <c r="BD429" i="2"/>
  <c r="R429" i="2"/>
  <c r="P429" i="2"/>
  <c r="N429" i="2"/>
  <c r="BG426" i="2"/>
  <c r="BF426" i="2"/>
  <c r="BE426" i="2"/>
  <c r="BD426" i="2"/>
  <c r="R426" i="2"/>
  <c r="P426" i="2"/>
  <c r="N426" i="2"/>
  <c r="BG423" i="2"/>
  <c r="BF423" i="2"/>
  <c r="BE423" i="2"/>
  <c r="BD423" i="2"/>
  <c r="R423" i="2"/>
  <c r="P423" i="2"/>
  <c r="N423" i="2"/>
  <c r="BG420" i="2"/>
  <c r="BF420" i="2"/>
  <c r="BE420" i="2"/>
  <c r="BD420" i="2"/>
  <c r="R420" i="2"/>
  <c r="P420" i="2"/>
  <c r="N420" i="2"/>
  <c r="BG417" i="2"/>
  <c r="BF417" i="2"/>
  <c r="BE417" i="2"/>
  <c r="BD417" i="2"/>
  <c r="R417" i="2"/>
  <c r="P417" i="2"/>
  <c r="N417" i="2"/>
  <c r="BG414" i="2"/>
  <c r="BF414" i="2"/>
  <c r="BE414" i="2"/>
  <c r="BD414" i="2"/>
  <c r="R414" i="2"/>
  <c r="P414" i="2"/>
  <c r="N414" i="2"/>
  <c r="BG411" i="2"/>
  <c r="BF411" i="2"/>
  <c r="BE411" i="2"/>
  <c r="BD411" i="2"/>
  <c r="R411" i="2"/>
  <c r="P411" i="2"/>
  <c r="N411" i="2"/>
  <c r="BG409" i="2"/>
  <c r="BF409" i="2"/>
  <c r="BE409" i="2"/>
  <c r="BD409" i="2"/>
  <c r="R409" i="2"/>
  <c r="P409" i="2"/>
  <c r="N409" i="2"/>
  <c r="BG407" i="2"/>
  <c r="BF407" i="2"/>
  <c r="BE407" i="2"/>
  <c r="BD407" i="2"/>
  <c r="R407" i="2"/>
  <c r="P407" i="2"/>
  <c r="N407" i="2"/>
  <c r="BG405" i="2"/>
  <c r="BF405" i="2"/>
  <c r="BE405" i="2"/>
  <c r="BD405" i="2"/>
  <c r="R405" i="2"/>
  <c r="P405" i="2"/>
  <c r="N405" i="2"/>
  <c r="BG403" i="2"/>
  <c r="BF403" i="2"/>
  <c r="BE403" i="2"/>
  <c r="BD403" i="2"/>
  <c r="R403" i="2"/>
  <c r="P403" i="2"/>
  <c r="N403" i="2"/>
  <c r="BG401" i="2"/>
  <c r="BF401" i="2"/>
  <c r="BE401" i="2"/>
  <c r="BD401" i="2"/>
  <c r="R401" i="2"/>
  <c r="P401" i="2"/>
  <c r="N401" i="2"/>
  <c r="BG399" i="2"/>
  <c r="BF399" i="2"/>
  <c r="BE399" i="2"/>
  <c r="BD399" i="2"/>
  <c r="R399" i="2"/>
  <c r="P399" i="2"/>
  <c r="N399" i="2"/>
  <c r="BG397" i="2"/>
  <c r="BF397" i="2"/>
  <c r="BE397" i="2"/>
  <c r="BD397" i="2"/>
  <c r="R397" i="2"/>
  <c r="P397" i="2"/>
  <c r="N397" i="2"/>
  <c r="BG395" i="2"/>
  <c r="BF395" i="2"/>
  <c r="BE395" i="2"/>
  <c r="BD395" i="2"/>
  <c r="R395" i="2"/>
  <c r="P395" i="2"/>
  <c r="N395" i="2"/>
  <c r="BG393" i="2"/>
  <c r="BF393" i="2"/>
  <c r="BE393" i="2"/>
  <c r="BD393" i="2"/>
  <c r="R393" i="2"/>
  <c r="P393" i="2"/>
  <c r="N393" i="2"/>
  <c r="BG391" i="2"/>
  <c r="BF391" i="2"/>
  <c r="BE391" i="2"/>
  <c r="BD391" i="2"/>
  <c r="R391" i="2"/>
  <c r="P391" i="2"/>
  <c r="N391" i="2"/>
  <c r="BG389" i="2"/>
  <c r="BF389" i="2"/>
  <c r="BE389" i="2"/>
  <c r="BD389" i="2"/>
  <c r="R389" i="2"/>
  <c r="P389" i="2"/>
  <c r="N389" i="2"/>
  <c r="BG387" i="2"/>
  <c r="BF387" i="2"/>
  <c r="BE387" i="2"/>
  <c r="BD387" i="2"/>
  <c r="R387" i="2"/>
  <c r="P387" i="2"/>
  <c r="N387" i="2"/>
  <c r="BG385" i="2"/>
  <c r="BF385" i="2"/>
  <c r="BE385" i="2"/>
  <c r="BD385" i="2"/>
  <c r="R385" i="2"/>
  <c r="P385" i="2"/>
  <c r="N385" i="2"/>
  <c r="BG383" i="2"/>
  <c r="BF383" i="2"/>
  <c r="BE383" i="2"/>
  <c r="BD383" i="2"/>
  <c r="R383" i="2"/>
  <c r="P383" i="2"/>
  <c r="N383" i="2"/>
  <c r="BG381" i="2"/>
  <c r="BF381" i="2"/>
  <c r="BE381" i="2"/>
  <c r="BD381" i="2"/>
  <c r="R381" i="2"/>
  <c r="P381" i="2"/>
  <c r="N381" i="2"/>
  <c r="BG379" i="2"/>
  <c r="BF379" i="2"/>
  <c r="BE379" i="2"/>
  <c r="BD379" i="2"/>
  <c r="R379" i="2"/>
  <c r="P379" i="2"/>
  <c r="N379" i="2"/>
  <c r="BG377" i="2"/>
  <c r="BF377" i="2"/>
  <c r="BE377" i="2"/>
  <c r="BD377" i="2"/>
  <c r="R377" i="2"/>
  <c r="P377" i="2"/>
  <c r="N377" i="2"/>
  <c r="BG375" i="2"/>
  <c r="BF375" i="2"/>
  <c r="BE375" i="2"/>
  <c r="BD375" i="2"/>
  <c r="R375" i="2"/>
  <c r="P375" i="2"/>
  <c r="N375" i="2"/>
  <c r="BG373" i="2"/>
  <c r="BF373" i="2"/>
  <c r="BE373" i="2"/>
  <c r="BD373" i="2"/>
  <c r="R373" i="2"/>
  <c r="P373" i="2"/>
  <c r="N373" i="2"/>
  <c r="BG371" i="2"/>
  <c r="BF371" i="2"/>
  <c r="BE371" i="2"/>
  <c r="BD371" i="2"/>
  <c r="R371" i="2"/>
  <c r="P371" i="2"/>
  <c r="N371" i="2"/>
  <c r="BG369" i="2"/>
  <c r="BF369" i="2"/>
  <c r="BE369" i="2"/>
  <c r="BD369" i="2"/>
  <c r="R369" i="2"/>
  <c r="P369" i="2"/>
  <c r="N369" i="2"/>
  <c r="BG367" i="2"/>
  <c r="BF367" i="2"/>
  <c r="BE367" i="2"/>
  <c r="BD367" i="2"/>
  <c r="R367" i="2"/>
  <c r="P367" i="2"/>
  <c r="N367" i="2"/>
  <c r="BG365" i="2"/>
  <c r="BF365" i="2"/>
  <c r="BE365" i="2"/>
  <c r="BD365" i="2"/>
  <c r="R365" i="2"/>
  <c r="P365" i="2"/>
  <c r="N365" i="2"/>
  <c r="BG363" i="2"/>
  <c r="BF363" i="2"/>
  <c r="BE363" i="2"/>
  <c r="BD363" i="2"/>
  <c r="R363" i="2"/>
  <c r="P363" i="2"/>
  <c r="N363" i="2"/>
  <c r="BG361" i="2"/>
  <c r="BF361" i="2"/>
  <c r="BE361" i="2"/>
  <c r="BD361" i="2"/>
  <c r="R361" i="2"/>
  <c r="P361" i="2"/>
  <c r="N361" i="2"/>
  <c r="BG359" i="2"/>
  <c r="BF359" i="2"/>
  <c r="BE359" i="2"/>
  <c r="BD359" i="2"/>
  <c r="R359" i="2"/>
  <c r="P359" i="2"/>
  <c r="N359" i="2"/>
  <c r="BG357" i="2"/>
  <c r="BF357" i="2"/>
  <c r="BE357" i="2"/>
  <c r="BD357" i="2"/>
  <c r="R357" i="2"/>
  <c r="P357" i="2"/>
  <c r="N357" i="2"/>
  <c r="BG355" i="2"/>
  <c r="BF355" i="2"/>
  <c r="BE355" i="2"/>
  <c r="BD355" i="2"/>
  <c r="R355" i="2"/>
  <c r="P355" i="2"/>
  <c r="N355" i="2"/>
  <c r="BG353" i="2"/>
  <c r="BF353" i="2"/>
  <c r="BE353" i="2"/>
  <c r="BD353" i="2"/>
  <c r="R353" i="2"/>
  <c r="P353" i="2"/>
  <c r="N353" i="2"/>
  <c r="BG351" i="2"/>
  <c r="BF351" i="2"/>
  <c r="BE351" i="2"/>
  <c r="BD351" i="2"/>
  <c r="R351" i="2"/>
  <c r="P351" i="2"/>
  <c r="N351" i="2"/>
  <c r="BG349" i="2"/>
  <c r="BF349" i="2"/>
  <c r="BE349" i="2"/>
  <c r="BD349" i="2"/>
  <c r="R349" i="2"/>
  <c r="P349" i="2"/>
  <c r="N349" i="2"/>
  <c r="BG347" i="2"/>
  <c r="BF347" i="2"/>
  <c r="BE347" i="2"/>
  <c r="BD347" i="2"/>
  <c r="R347" i="2"/>
  <c r="P347" i="2"/>
  <c r="N347" i="2"/>
  <c r="BG345" i="2"/>
  <c r="BF345" i="2"/>
  <c r="BE345" i="2"/>
  <c r="BD345" i="2"/>
  <c r="R345" i="2"/>
  <c r="P345" i="2"/>
  <c r="N345" i="2"/>
  <c r="BG343" i="2"/>
  <c r="BF343" i="2"/>
  <c r="BE343" i="2"/>
  <c r="BD343" i="2"/>
  <c r="R343" i="2"/>
  <c r="P343" i="2"/>
  <c r="N343" i="2"/>
  <c r="BG341" i="2"/>
  <c r="BF341" i="2"/>
  <c r="BE341" i="2"/>
  <c r="BD341" i="2"/>
  <c r="R341" i="2"/>
  <c r="P341" i="2"/>
  <c r="N341" i="2"/>
  <c r="BG339" i="2"/>
  <c r="BF339" i="2"/>
  <c r="BE339" i="2"/>
  <c r="BD339" i="2"/>
  <c r="R339" i="2"/>
  <c r="P339" i="2"/>
  <c r="N339" i="2"/>
  <c r="BG337" i="2"/>
  <c r="BF337" i="2"/>
  <c r="BE337" i="2"/>
  <c r="BD337" i="2"/>
  <c r="R337" i="2"/>
  <c r="P337" i="2"/>
  <c r="N337" i="2"/>
  <c r="BG335" i="2"/>
  <c r="BF335" i="2"/>
  <c r="BE335" i="2"/>
  <c r="BD335" i="2"/>
  <c r="R335" i="2"/>
  <c r="P335" i="2"/>
  <c r="N335" i="2"/>
  <c r="BG333" i="2"/>
  <c r="BF333" i="2"/>
  <c r="BE333" i="2"/>
  <c r="BD333" i="2"/>
  <c r="R333" i="2"/>
  <c r="P333" i="2"/>
  <c r="N333" i="2"/>
  <c r="BG331" i="2"/>
  <c r="BF331" i="2"/>
  <c r="BE331" i="2"/>
  <c r="BD331" i="2"/>
  <c r="R331" i="2"/>
  <c r="P331" i="2"/>
  <c r="N331" i="2"/>
  <c r="BG328" i="2"/>
  <c r="BF328" i="2"/>
  <c r="BE328" i="2"/>
  <c r="BD328" i="2"/>
  <c r="R328" i="2"/>
  <c r="P328" i="2"/>
  <c r="N328" i="2"/>
  <c r="BG325" i="2"/>
  <c r="BF325" i="2"/>
  <c r="BE325" i="2"/>
  <c r="BD325" i="2"/>
  <c r="R325" i="2"/>
  <c r="P325" i="2"/>
  <c r="N325" i="2"/>
  <c r="BG323" i="2"/>
  <c r="BF323" i="2"/>
  <c r="BE323" i="2"/>
  <c r="BD323" i="2"/>
  <c r="R323" i="2"/>
  <c r="P323" i="2"/>
  <c r="N323" i="2"/>
  <c r="BG321" i="2"/>
  <c r="BF321" i="2"/>
  <c r="BE321" i="2"/>
  <c r="BD321" i="2"/>
  <c r="R321" i="2"/>
  <c r="P321" i="2"/>
  <c r="N321" i="2"/>
  <c r="BG318" i="2"/>
  <c r="BF318" i="2"/>
  <c r="BE318" i="2"/>
  <c r="BD318" i="2"/>
  <c r="R318" i="2"/>
  <c r="P318" i="2"/>
  <c r="N318" i="2"/>
  <c r="BG315" i="2"/>
  <c r="BF315" i="2"/>
  <c r="BE315" i="2"/>
  <c r="BD315" i="2"/>
  <c r="R315" i="2"/>
  <c r="P315" i="2"/>
  <c r="N315" i="2"/>
  <c r="BG312" i="2"/>
  <c r="BF312" i="2"/>
  <c r="BE312" i="2"/>
  <c r="BD312" i="2"/>
  <c r="R312" i="2"/>
  <c r="P312" i="2"/>
  <c r="N312" i="2"/>
  <c r="BG309" i="2"/>
  <c r="BF309" i="2"/>
  <c r="BE309" i="2"/>
  <c r="BD309" i="2"/>
  <c r="R309" i="2"/>
  <c r="P309" i="2"/>
  <c r="N309" i="2"/>
  <c r="BG306" i="2"/>
  <c r="BF306" i="2"/>
  <c r="BE306" i="2"/>
  <c r="BD306" i="2"/>
  <c r="R306" i="2"/>
  <c r="P306" i="2"/>
  <c r="N306" i="2"/>
  <c r="BG303" i="2"/>
  <c r="BF303" i="2"/>
  <c r="BE303" i="2"/>
  <c r="BD303" i="2"/>
  <c r="R303" i="2"/>
  <c r="P303" i="2"/>
  <c r="N303" i="2"/>
  <c r="BG300" i="2"/>
  <c r="BF300" i="2"/>
  <c r="BE300" i="2"/>
  <c r="BD300" i="2"/>
  <c r="R300" i="2"/>
  <c r="P300" i="2"/>
  <c r="N300" i="2"/>
  <c r="BG297" i="2"/>
  <c r="BF297" i="2"/>
  <c r="BE297" i="2"/>
  <c r="BD297" i="2"/>
  <c r="R297" i="2"/>
  <c r="P297" i="2"/>
  <c r="N297" i="2"/>
  <c r="BG294" i="2"/>
  <c r="BF294" i="2"/>
  <c r="BE294" i="2"/>
  <c r="BD294" i="2"/>
  <c r="R294" i="2"/>
  <c r="P294" i="2"/>
  <c r="N294" i="2"/>
  <c r="BG291" i="2"/>
  <c r="BF291" i="2"/>
  <c r="BE291" i="2"/>
  <c r="BD291" i="2"/>
  <c r="R291" i="2"/>
  <c r="P291" i="2"/>
  <c r="N291" i="2"/>
  <c r="BG288" i="2"/>
  <c r="BF288" i="2"/>
  <c r="BE288" i="2"/>
  <c r="BD288" i="2"/>
  <c r="R288" i="2"/>
  <c r="P288" i="2"/>
  <c r="N288" i="2"/>
  <c r="BG285" i="2"/>
  <c r="BF285" i="2"/>
  <c r="BE285" i="2"/>
  <c r="BD285" i="2"/>
  <c r="R285" i="2"/>
  <c r="P285" i="2"/>
  <c r="N285" i="2"/>
  <c r="BG282" i="2"/>
  <c r="BF282" i="2"/>
  <c r="BE282" i="2"/>
  <c r="BD282" i="2"/>
  <c r="R282" i="2"/>
  <c r="P282" i="2"/>
  <c r="N282" i="2"/>
  <c r="BG279" i="2"/>
  <c r="BF279" i="2"/>
  <c r="BE279" i="2"/>
  <c r="BD279" i="2"/>
  <c r="R279" i="2"/>
  <c r="P279" i="2"/>
  <c r="N279" i="2"/>
  <c r="BG276" i="2"/>
  <c r="BF276" i="2"/>
  <c r="BE276" i="2"/>
  <c r="BD276" i="2"/>
  <c r="R276" i="2"/>
  <c r="P276" i="2"/>
  <c r="N276" i="2"/>
  <c r="BG273" i="2"/>
  <c r="BF273" i="2"/>
  <c r="BE273" i="2"/>
  <c r="BD273" i="2"/>
  <c r="R273" i="2"/>
  <c r="P273" i="2"/>
  <c r="N273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4" i="2"/>
  <c r="BF264" i="2"/>
  <c r="BE264" i="2"/>
  <c r="BD264" i="2"/>
  <c r="R264" i="2"/>
  <c r="P264" i="2"/>
  <c r="N264" i="2"/>
  <c r="BG261" i="2"/>
  <c r="BF261" i="2"/>
  <c r="BE261" i="2"/>
  <c r="BD261" i="2"/>
  <c r="R261" i="2"/>
  <c r="P261" i="2"/>
  <c r="N261" i="2"/>
  <c r="BG258" i="2"/>
  <c r="BF258" i="2"/>
  <c r="BE258" i="2"/>
  <c r="BD258" i="2"/>
  <c r="R258" i="2"/>
  <c r="P258" i="2"/>
  <c r="N258" i="2"/>
  <c r="BG255" i="2"/>
  <c r="BF255" i="2"/>
  <c r="BE255" i="2"/>
  <c r="BD255" i="2"/>
  <c r="R255" i="2"/>
  <c r="P255" i="2"/>
  <c r="N255" i="2"/>
  <c r="BG252" i="2"/>
  <c r="BF252" i="2"/>
  <c r="BE252" i="2"/>
  <c r="BD252" i="2"/>
  <c r="R252" i="2"/>
  <c r="P252" i="2"/>
  <c r="N252" i="2"/>
  <c r="BG249" i="2"/>
  <c r="BF249" i="2"/>
  <c r="BE249" i="2"/>
  <c r="BD249" i="2"/>
  <c r="R249" i="2"/>
  <c r="P249" i="2"/>
  <c r="N249" i="2"/>
  <c r="BG246" i="2"/>
  <c r="BF246" i="2"/>
  <c r="BE246" i="2"/>
  <c r="BD246" i="2"/>
  <c r="R246" i="2"/>
  <c r="P246" i="2"/>
  <c r="N246" i="2"/>
  <c r="BG243" i="2"/>
  <c r="BF243" i="2"/>
  <c r="BE243" i="2"/>
  <c r="BD243" i="2"/>
  <c r="R243" i="2"/>
  <c r="P243" i="2"/>
  <c r="N243" i="2"/>
  <c r="BG240" i="2"/>
  <c r="BF240" i="2"/>
  <c r="BE240" i="2"/>
  <c r="BD240" i="2"/>
  <c r="R240" i="2"/>
  <c r="P240" i="2"/>
  <c r="N240" i="2"/>
  <c r="BG237" i="2"/>
  <c r="BF237" i="2"/>
  <c r="BE237" i="2"/>
  <c r="BD237" i="2"/>
  <c r="R237" i="2"/>
  <c r="P237" i="2"/>
  <c r="N237" i="2"/>
  <c r="BG234" i="2"/>
  <c r="BF234" i="2"/>
  <c r="BE234" i="2"/>
  <c r="BD234" i="2"/>
  <c r="R234" i="2"/>
  <c r="P234" i="2"/>
  <c r="N234" i="2"/>
  <c r="BG231" i="2"/>
  <c r="BF231" i="2"/>
  <c r="BE231" i="2"/>
  <c r="BD231" i="2"/>
  <c r="R231" i="2"/>
  <c r="P231" i="2"/>
  <c r="N231" i="2"/>
  <c r="BG228" i="2"/>
  <c r="BF228" i="2"/>
  <c r="BE228" i="2"/>
  <c r="BD228" i="2"/>
  <c r="R228" i="2"/>
  <c r="P228" i="2"/>
  <c r="N228" i="2"/>
  <c r="BG225" i="2"/>
  <c r="BF225" i="2"/>
  <c r="BE225" i="2"/>
  <c r="BD225" i="2"/>
  <c r="R225" i="2"/>
  <c r="P225" i="2"/>
  <c r="N225" i="2"/>
  <c r="BG222" i="2"/>
  <c r="BF222" i="2"/>
  <c r="BE222" i="2"/>
  <c r="BD222" i="2"/>
  <c r="R222" i="2"/>
  <c r="P222" i="2"/>
  <c r="N222" i="2"/>
  <c r="BG219" i="2"/>
  <c r="BF219" i="2"/>
  <c r="BE219" i="2"/>
  <c r="BD219" i="2"/>
  <c r="R219" i="2"/>
  <c r="P219" i="2"/>
  <c r="N219" i="2"/>
  <c r="BG217" i="2"/>
  <c r="BF217" i="2"/>
  <c r="BE217" i="2"/>
  <c r="BD217" i="2"/>
  <c r="R217" i="2"/>
  <c r="P217" i="2"/>
  <c r="N217" i="2"/>
  <c r="BG215" i="2"/>
  <c r="BF215" i="2"/>
  <c r="BE215" i="2"/>
  <c r="BD215" i="2"/>
  <c r="R215" i="2"/>
  <c r="P215" i="2"/>
  <c r="N215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7" i="2"/>
  <c r="BF197" i="2"/>
  <c r="BE197" i="2"/>
  <c r="BD197" i="2"/>
  <c r="R197" i="2"/>
  <c r="P197" i="2"/>
  <c r="N197" i="2"/>
  <c r="BG195" i="2"/>
  <c r="BF195" i="2"/>
  <c r="BE195" i="2"/>
  <c r="BD195" i="2"/>
  <c r="R195" i="2"/>
  <c r="P195" i="2"/>
  <c r="N195" i="2"/>
  <c r="BG193" i="2"/>
  <c r="BF193" i="2"/>
  <c r="BE193" i="2"/>
  <c r="BD193" i="2"/>
  <c r="R193" i="2"/>
  <c r="P193" i="2"/>
  <c r="N193" i="2"/>
  <c r="BG191" i="2"/>
  <c r="BF191" i="2"/>
  <c r="BE191" i="2"/>
  <c r="BD191" i="2"/>
  <c r="R191" i="2"/>
  <c r="P191" i="2"/>
  <c r="N191" i="2"/>
  <c r="BG189" i="2"/>
  <c r="BF189" i="2"/>
  <c r="BE189" i="2"/>
  <c r="BD189" i="2"/>
  <c r="R189" i="2"/>
  <c r="P189" i="2"/>
  <c r="N189" i="2"/>
  <c r="BG187" i="2"/>
  <c r="BF187" i="2"/>
  <c r="BE187" i="2"/>
  <c r="BD187" i="2"/>
  <c r="R187" i="2"/>
  <c r="P187" i="2"/>
  <c r="N187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1" i="2"/>
  <c r="BF181" i="2"/>
  <c r="BE181" i="2"/>
  <c r="BD181" i="2"/>
  <c r="R181" i="2"/>
  <c r="P181" i="2"/>
  <c r="N181" i="2"/>
  <c r="BG179" i="2"/>
  <c r="BF179" i="2"/>
  <c r="BE179" i="2"/>
  <c r="BD179" i="2"/>
  <c r="R179" i="2"/>
  <c r="P179" i="2"/>
  <c r="N179" i="2"/>
  <c r="BG177" i="2"/>
  <c r="BF177" i="2"/>
  <c r="BE177" i="2"/>
  <c r="BD177" i="2"/>
  <c r="R177" i="2"/>
  <c r="P177" i="2"/>
  <c r="N177" i="2"/>
  <c r="BG175" i="2"/>
  <c r="BF175" i="2"/>
  <c r="BE175" i="2"/>
  <c r="BD175" i="2"/>
  <c r="R175" i="2"/>
  <c r="P175" i="2"/>
  <c r="N175" i="2"/>
  <c r="BG173" i="2"/>
  <c r="BF173" i="2"/>
  <c r="BE173" i="2"/>
  <c r="BD173" i="2"/>
  <c r="R173" i="2"/>
  <c r="P173" i="2"/>
  <c r="N173" i="2"/>
  <c r="BG171" i="2"/>
  <c r="BF171" i="2"/>
  <c r="BE171" i="2"/>
  <c r="BD171" i="2"/>
  <c r="R171" i="2"/>
  <c r="P171" i="2"/>
  <c r="N171" i="2"/>
  <c r="BG169" i="2"/>
  <c r="BF169" i="2"/>
  <c r="BE169" i="2"/>
  <c r="BD169" i="2"/>
  <c r="R169" i="2"/>
  <c r="P169" i="2"/>
  <c r="N169" i="2"/>
  <c r="BG167" i="2"/>
  <c r="BF167" i="2"/>
  <c r="BE167" i="2"/>
  <c r="BD167" i="2"/>
  <c r="R167" i="2"/>
  <c r="P167" i="2"/>
  <c r="N167" i="2"/>
  <c r="BG165" i="2"/>
  <c r="BF165" i="2"/>
  <c r="BE165" i="2"/>
  <c r="BD165" i="2"/>
  <c r="R165" i="2"/>
  <c r="P165" i="2"/>
  <c r="N165" i="2"/>
  <c r="BG163" i="2"/>
  <c r="BF163" i="2"/>
  <c r="BE163" i="2"/>
  <c r="BD163" i="2"/>
  <c r="R163" i="2"/>
  <c r="P163" i="2"/>
  <c r="N163" i="2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7" i="2"/>
  <c r="BF157" i="2"/>
  <c r="BE157" i="2"/>
  <c r="BD157" i="2"/>
  <c r="R157" i="2"/>
  <c r="P157" i="2"/>
  <c r="N157" i="2"/>
  <c r="BG155" i="2"/>
  <c r="BF155" i="2"/>
  <c r="BE155" i="2"/>
  <c r="BD155" i="2"/>
  <c r="R155" i="2"/>
  <c r="P155" i="2"/>
  <c r="N155" i="2"/>
  <c r="BG153" i="2"/>
  <c r="BF153" i="2"/>
  <c r="BE153" i="2"/>
  <c r="BD153" i="2"/>
  <c r="R153" i="2"/>
  <c r="P153" i="2"/>
  <c r="N153" i="2"/>
  <c r="BG151" i="2"/>
  <c r="BF151" i="2"/>
  <c r="BE151" i="2"/>
  <c r="BD151" i="2"/>
  <c r="R151" i="2"/>
  <c r="P151" i="2"/>
  <c r="N151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9" i="2"/>
  <c r="BF139" i="2"/>
  <c r="BE139" i="2"/>
  <c r="BD139" i="2"/>
  <c r="R139" i="2"/>
  <c r="P139" i="2"/>
  <c r="N139" i="2"/>
  <c r="BG136" i="2"/>
  <c r="BF136" i="2"/>
  <c r="BE136" i="2"/>
  <c r="BD136" i="2"/>
  <c r="R136" i="2"/>
  <c r="P136" i="2"/>
  <c r="N136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BG117" i="2"/>
  <c r="BF117" i="2"/>
  <c r="BE117" i="2"/>
  <c r="BD117" i="2"/>
  <c r="R117" i="2"/>
  <c r="P117" i="2"/>
  <c r="N117" i="2"/>
  <c r="F110" i="2"/>
  <c r="E108" i="2"/>
  <c r="F89" i="2"/>
  <c r="E87" i="2"/>
  <c r="E24" i="2"/>
  <c r="E21" i="2"/>
  <c r="E18" i="2"/>
  <c r="F92" i="2" s="1"/>
  <c r="E15" i="2"/>
  <c r="F91" i="2" s="1"/>
  <c r="E7" i="2"/>
  <c r="E85" i="2" s="1"/>
  <c r="L90" i="1"/>
  <c r="AM90" i="1"/>
  <c r="AM89" i="1"/>
  <c r="L89" i="1"/>
  <c r="AM87" i="1"/>
  <c r="L87" i="1"/>
  <c r="L85" i="1"/>
  <c r="L84" i="1"/>
  <c r="BI1534" i="2"/>
  <c r="BI1471" i="2"/>
  <c r="BI851" i="2"/>
  <c r="BI510" i="2"/>
  <c r="BI331" i="2"/>
  <c r="BI2064" i="2"/>
  <c r="BI1734" i="2"/>
  <c r="BI1326" i="2"/>
  <c r="BI1072" i="2"/>
  <c r="BI841" i="2"/>
  <c r="BI687" i="2"/>
  <c r="BI315" i="2"/>
  <c r="BI1560" i="2"/>
  <c r="BI1290" i="2"/>
  <c r="BI1190" i="2"/>
  <c r="BI920" i="2"/>
  <c r="BI863" i="2"/>
  <c r="BI381" i="2"/>
  <c r="BI279" i="2"/>
  <c r="BI171" i="2"/>
  <c r="BI1706" i="2"/>
  <c r="BI726" i="2"/>
  <c r="BI612" i="2"/>
  <c r="BI1682" i="2"/>
  <c r="BI1377" i="2"/>
  <c r="BI333" i="2"/>
  <c r="BI1758" i="2"/>
  <c r="BI1196" i="2"/>
  <c r="BI771" i="2"/>
  <c r="BI2368" i="2"/>
  <c r="BI2260" i="2"/>
  <c r="BI2170" i="2"/>
  <c r="BI1642" i="2"/>
  <c r="BI1465" i="2"/>
  <c r="BI969" i="2"/>
  <c r="BI582" i="2"/>
  <c r="BI403" i="2"/>
  <c r="BI179" i="2"/>
  <c r="BI2202" i="2"/>
  <c r="BI2154" i="2"/>
  <c r="BI2086" i="2"/>
  <c r="BI1976" i="2"/>
  <c r="BI1768" i="2"/>
  <c r="BI1383" i="2"/>
  <c r="BI705" i="2"/>
  <c r="BI2302" i="2"/>
  <c r="BI1986" i="2"/>
  <c r="BI1798" i="2"/>
  <c r="BI1514" i="2"/>
  <c r="BI1178" i="2"/>
  <c r="BI786" i="2"/>
  <c r="BI121" i="2"/>
  <c r="BI2272" i="2"/>
  <c r="BI2150" i="2"/>
  <c r="BI2018" i="2"/>
  <c r="BI1842" i="2"/>
  <c r="BI1680" i="2"/>
  <c r="BI1460" i="2"/>
  <c r="BI1134" i="2"/>
  <c r="BI747" i="2"/>
  <c r="BI546" i="2"/>
  <c r="BI2342" i="2"/>
  <c r="BI2042" i="2"/>
  <c r="BI2082" i="2"/>
  <c r="BH147" i="4"/>
  <c r="BH161" i="4"/>
  <c r="BH139" i="4"/>
  <c r="BI1938" i="2"/>
  <c r="BI357" i="2"/>
  <c r="BI2052" i="2"/>
  <c r="BI1900" i="2"/>
  <c r="BI1106" i="2"/>
  <c r="BI1003" i="2"/>
  <c r="BI495" i="2"/>
  <c r="BI191" i="2"/>
  <c r="BI1998" i="2"/>
  <c r="BI1338" i="2"/>
  <c r="BI435" i="2"/>
  <c r="BI1766" i="2"/>
  <c r="BI957" i="2"/>
  <c r="BI756" i="2"/>
  <c r="BI468" i="2"/>
  <c r="BI1840" i="2"/>
  <c r="BI1564" i="2"/>
  <c r="BI1404" i="2"/>
  <c r="BI1280" i="2"/>
  <c r="BI911" i="2"/>
  <c r="BI353" i="2"/>
  <c r="BI1356" i="2"/>
  <c r="BI1242" i="2"/>
  <c r="BI285" i="2"/>
  <c r="BI1622" i="2"/>
  <c r="BI1244" i="2"/>
  <c r="BI288" i="2"/>
  <c r="BI2224" i="2"/>
  <c r="BI1972" i="2"/>
  <c r="BI1518" i="2"/>
  <c r="BI1392" i="2"/>
  <c r="BI2208" i="2"/>
  <c r="BI2106" i="2"/>
  <c r="BI1982" i="2"/>
  <c r="BI1312" i="2"/>
  <c r="BI967" i="2"/>
  <c r="BI789" i="2"/>
  <c r="BI624" i="2"/>
  <c r="BI2188" i="2"/>
  <c r="BI2114" i="2"/>
  <c r="BI1910" i="2"/>
  <c r="BI1814" i="2"/>
  <c r="BI1750" i="2"/>
  <c r="BI1481" i="2"/>
  <c r="BI899" i="2"/>
  <c r="BI234" i="2"/>
  <c r="BI2346" i="2"/>
  <c r="BI1095" i="2"/>
  <c r="BI678" i="2"/>
  <c r="BI2266" i="2"/>
  <c r="BI2204" i="2"/>
  <c r="BI2072" i="2"/>
  <c r="BI1886" i="2"/>
  <c r="BI1158" i="2"/>
  <c r="BI270" i="2"/>
  <c r="BI163" i="2"/>
  <c r="BI2070" i="2"/>
  <c r="BI1968" i="2"/>
  <c r="BI1670" i="2"/>
  <c r="BI1528" i="2"/>
  <c r="BI1374" i="2"/>
  <c r="BI2308" i="2"/>
  <c r="BI1732" i="2"/>
  <c r="BI935" i="2"/>
  <c r="BI2324" i="2"/>
  <c r="BI660" i="2"/>
  <c r="BI136" i="2"/>
  <c r="BI2336" i="2"/>
  <c r="BI2270" i="2"/>
  <c r="BI2034" i="2"/>
  <c r="BI1876" i="2"/>
  <c r="BI1566" i="2"/>
  <c r="BI1296" i="2"/>
  <c r="BI1164" i="2"/>
  <c r="BI1116" i="2"/>
  <c r="BI405" i="2"/>
  <c r="BI117" i="3"/>
  <c r="BI143" i="3"/>
  <c r="BI155" i="3"/>
  <c r="BI157" i="3"/>
  <c r="BI125" i="3"/>
  <c r="BI145" i="3"/>
  <c r="BH163" i="4"/>
  <c r="BH117" i="4"/>
  <c r="BI1524" i="2"/>
  <c r="BI1352" i="2"/>
  <c r="BI199" i="2"/>
  <c r="BI2124" i="2"/>
  <c r="BI985" i="2"/>
  <c r="BI831" i="2"/>
  <c r="BI720" i="2"/>
  <c r="BI507" i="2"/>
  <c r="BI157" i="2"/>
  <c r="BI2038" i="2"/>
  <c r="BI1740" i="2"/>
  <c r="BI1324" i="2"/>
  <c r="BI963" i="2"/>
  <c r="BI813" i="2"/>
  <c r="BI693" i="2"/>
  <c r="BI438" i="2"/>
  <c r="BI177" i="2"/>
  <c r="BI765" i="2"/>
  <c r="BI1770" i="2"/>
  <c r="BI1439" i="2"/>
  <c r="BI750" i="2"/>
  <c r="BI363" i="2"/>
  <c r="BI1994" i="2"/>
  <c r="BI1674" i="2"/>
  <c r="BI1386" i="2"/>
  <c r="BI1252" i="2"/>
  <c r="BI1936" i="2"/>
  <c r="BI1648" i="2"/>
  <c r="BI1457" i="2"/>
  <c r="BI1180" i="2"/>
  <c r="BI675" i="2"/>
  <c r="BI462" i="2"/>
  <c r="BI2222" i="2"/>
  <c r="BI2058" i="2"/>
  <c r="BI1344" i="2"/>
  <c r="BI1086" i="2"/>
  <c r="BI2296" i="2"/>
  <c r="BI2172" i="2"/>
  <c r="BI1794" i="2"/>
  <c r="BI1574" i="2"/>
  <c r="BI1448" i="2"/>
  <c r="BI1170" i="2"/>
  <c r="BI1023" i="2"/>
  <c r="BI591" i="2"/>
  <c r="BI2232" i="2"/>
  <c r="BI2132" i="2"/>
  <c r="BI1978" i="2"/>
  <c r="BI1744" i="2"/>
  <c r="BI1634" i="2"/>
  <c r="BI1366" i="2"/>
  <c r="BI1248" i="2"/>
  <c r="BI312" i="2"/>
  <c r="BI203" i="2"/>
  <c r="BI2274" i="2"/>
  <c r="BI2138" i="2"/>
  <c r="BI1816" i="2"/>
  <c r="BI1714" i="2"/>
  <c r="BI1418" i="2"/>
  <c r="BI1334" i="2"/>
  <c r="BI276" i="2"/>
  <c r="BI2174" i="2"/>
  <c r="BI2040" i="2"/>
  <c r="BI799" i="2"/>
  <c r="BI1069" i="2"/>
  <c r="BI991" i="2"/>
  <c r="BI215" i="3"/>
  <c r="BI139" i="3"/>
  <c r="BI165" i="3"/>
  <c r="BI1862" i="2"/>
  <c r="BI1676" i="2"/>
  <c r="BI1650" i="2"/>
  <c r="BI1272" i="2"/>
  <c r="BI486" i="2"/>
  <c r="BI167" i="2"/>
  <c r="BI1926" i="2"/>
  <c r="BI1126" i="2"/>
  <c r="BI908" i="2"/>
  <c r="BI2036" i="2"/>
  <c r="BI480" i="2"/>
  <c r="BI1854" i="2"/>
  <c r="BI977" i="2"/>
  <c r="BI714" i="2"/>
  <c r="BI558" i="2"/>
  <c r="BI1708" i="2"/>
  <c r="BI1328" i="2"/>
  <c r="BI1216" i="2"/>
  <c r="BI914" i="2"/>
  <c r="BI1678" i="2"/>
  <c r="BI1314" i="2"/>
  <c r="BI1077" i="2"/>
  <c r="BI609" i="2"/>
  <c r="BI215" i="2"/>
  <c r="BI2372" i="2"/>
  <c r="BI1748" i="2"/>
  <c r="BI1342" i="2"/>
  <c r="BI971" i="2"/>
  <c r="BI821" i="2"/>
  <c r="BI618" i="2"/>
  <c r="BI570" i="2"/>
  <c r="BI359" i="2"/>
  <c r="BI896" i="2"/>
  <c r="BI306" i="2"/>
  <c r="BI2206" i="2"/>
  <c r="BI1990" i="2"/>
  <c r="BI1952" i="2"/>
  <c r="BI1832" i="2"/>
  <c r="BI1578" i="2"/>
  <c r="BI1354" i="2"/>
  <c r="BI1206" i="2"/>
  <c r="BI1166" i="2"/>
  <c r="BI2330" i="2"/>
  <c r="BI2142" i="2"/>
  <c r="BI1600" i="2"/>
  <c r="BI1340" i="2"/>
  <c r="BI1240" i="2"/>
  <c r="BI1182" i="2"/>
  <c r="BI1146" i="2"/>
  <c r="BI1025" i="2"/>
  <c r="BI585" i="2"/>
  <c r="BI273" i="2"/>
  <c r="BI1614" i="2"/>
  <c r="BI1358" i="2"/>
  <c r="BI1184" i="2"/>
  <c r="BI2282" i="2"/>
  <c r="BI2146" i="2"/>
  <c r="BI1712" i="2"/>
  <c r="BI835" i="2"/>
  <c r="BI267" i="2"/>
  <c r="BI2194" i="2"/>
  <c r="BI1992" i="2"/>
  <c r="BI1412" i="2"/>
  <c r="BI797" i="2"/>
  <c r="BI420" i="2"/>
  <c r="AS94" i="1"/>
  <c r="BI183" i="3"/>
  <c r="BH133" i="4"/>
  <c r="BH121" i="4"/>
  <c r="BI1922" i="2"/>
  <c r="BI1792" i="2"/>
  <c r="BI1604" i="2"/>
  <c r="BI1516" i="2"/>
  <c r="BI1268" i="2"/>
  <c r="BI855" i="2"/>
  <c r="BI501" i="2"/>
  <c r="BI151" i="2"/>
  <c r="BI2002" i="2"/>
  <c r="BI961" i="2"/>
  <c r="BI513" i="2"/>
  <c r="BI432" i="2"/>
  <c r="BI153" i="2"/>
  <c r="BI1500" i="2"/>
  <c r="BI1370" i="2"/>
  <c r="BI780" i="2"/>
  <c r="BI621" i="2"/>
  <c r="BI525" i="2"/>
  <c r="BI318" i="2"/>
  <c r="BI1918" i="2"/>
  <c r="BI1800" i="2"/>
  <c r="BI1270" i="2"/>
  <c r="BI1188" i="2"/>
  <c r="BI165" i="2"/>
  <c r="BI1882" i="2"/>
  <c r="BI1506" i="2"/>
  <c r="BI1234" i="2"/>
  <c r="BI1039" i="2"/>
  <c r="BI175" i="2"/>
  <c r="BI1736" i="2"/>
  <c r="BI127" i="2"/>
  <c r="BI2318" i="2"/>
  <c r="BI1950" i="2"/>
  <c r="BI1812" i="2"/>
  <c r="BI1558" i="2"/>
  <c r="BI504" i="2"/>
  <c r="BI297" i="2"/>
  <c r="BI2182" i="2"/>
  <c r="BI1964" i="2"/>
  <c r="BI1756" i="2"/>
  <c r="BI181" i="2"/>
  <c r="BI2332" i="2"/>
  <c r="BI2228" i="2"/>
  <c r="BI2092" i="2"/>
  <c r="BI2026" i="2"/>
  <c r="BI1389" i="2"/>
  <c r="BI884" i="2"/>
  <c r="BI213" i="2"/>
  <c r="BI2348" i="2"/>
  <c r="BI2268" i="2"/>
  <c r="BI2130" i="2"/>
  <c r="BI1868" i="2"/>
  <c r="BI1688" i="2"/>
  <c r="BI1202" i="2"/>
  <c r="BI1130" i="2"/>
  <c r="BI1030" i="2"/>
  <c r="BI663" i="2"/>
  <c r="BI426" i="2"/>
  <c r="BI2178" i="2"/>
  <c r="BI2068" i="2"/>
  <c r="BI1752" i="2"/>
  <c r="BI1672" i="2"/>
  <c r="BI1348" i="2"/>
  <c r="BI1260" i="2"/>
  <c r="BI1194" i="2"/>
  <c r="BI1060" i="2"/>
  <c r="BI1011" i="2"/>
  <c r="BI300" i="2"/>
  <c r="BI201" i="2"/>
  <c r="BI2216" i="2"/>
  <c r="BI2098" i="2"/>
  <c r="BI997" i="2"/>
  <c r="BI795" i="2"/>
  <c r="BI379" i="2"/>
  <c r="BI141" i="2"/>
  <c r="BI2230" i="2"/>
  <c r="BI2166" i="2"/>
  <c r="BI385" i="2"/>
  <c r="BI211" i="2"/>
  <c r="BI2370" i="2"/>
  <c r="BI2200" i="2"/>
  <c r="BI1916" i="2"/>
  <c r="BI179" i="3"/>
  <c r="BI206" i="3"/>
  <c r="BI185" i="3"/>
  <c r="BI199" i="3"/>
  <c r="BI195" i="3"/>
  <c r="BH141" i="4"/>
  <c r="BH151" i="4"/>
  <c r="BH129" i="4"/>
  <c r="BI528" i="2"/>
  <c r="BI2080" i="2"/>
  <c r="BI1858" i="2"/>
  <c r="BI1104" i="2"/>
  <c r="BI987" i="2"/>
  <c r="BI917" i="2"/>
  <c r="BI817" i="2"/>
  <c r="BI456" i="2"/>
  <c r="BI345" i="2"/>
  <c r="BI1788" i="2"/>
  <c r="BI1228" i="2"/>
  <c r="BI627" i="2"/>
  <c r="BI255" i="2"/>
  <c r="BI1007" i="2"/>
  <c r="BI732" i="2"/>
  <c r="BI1694" i="2"/>
  <c r="BI1556" i="2"/>
  <c r="BI1485" i="2"/>
  <c r="BI1401" i="2"/>
  <c r="BI1172" i="2"/>
  <c r="BI1005" i="2"/>
  <c r="BI349" i="2"/>
  <c r="BI2014" i="2"/>
  <c r="BI1934" i="2"/>
  <c r="BI1690" i="2"/>
  <c r="BI1616" i="2"/>
  <c r="BI1530" i="2"/>
  <c r="BI1198" i="2"/>
  <c r="BI887" i="2"/>
  <c r="BI2328" i="2"/>
  <c r="BI2258" i="2"/>
  <c r="BI2214" i="2"/>
  <c r="BI2078" i="2"/>
  <c r="BI1754" i="2"/>
  <c r="BI1598" i="2"/>
  <c r="BI1442" i="2"/>
  <c r="BI1282" i="2"/>
  <c r="BI474" i="2"/>
  <c r="BI1192" i="2"/>
  <c r="BI1473" i="2"/>
  <c r="BI1019" i="2"/>
  <c r="BI702" i="2"/>
  <c r="BI246" i="2"/>
  <c r="BI131" i="2"/>
  <c r="BI2164" i="2"/>
  <c r="BI1944" i="2"/>
  <c r="BI1608" i="2"/>
  <c r="BI1463" i="2"/>
  <c r="BI1302" i="2"/>
  <c r="BI1237" i="2"/>
  <c r="BI1154" i="2"/>
  <c r="BI1092" i="2"/>
  <c r="BI995" i="2"/>
  <c r="BI791" i="2"/>
  <c r="BI711" i="2"/>
  <c r="BI383" i="2"/>
  <c r="BI231" i="2"/>
  <c r="BI2148" i="2"/>
  <c r="BI1469" i="2"/>
  <c r="BI2236" i="2"/>
  <c r="BI2100" i="2"/>
  <c r="BI1956" i="2"/>
  <c r="BI947" i="2"/>
  <c r="BI477" i="2"/>
  <c r="BI375" i="2"/>
  <c r="BI195" i="2"/>
  <c r="BI2252" i="2"/>
  <c r="BI1880" i="2"/>
  <c r="BI1760" i="2"/>
  <c r="BI1646" i="2"/>
  <c r="BI1512" i="2"/>
  <c r="BI1308" i="2"/>
  <c r="BI531" i="2"/>
  <c r="BI193" i="3"/>
  <c r="BI135" i="3"/>
  <c r="BI147" i="3"/>
  <c r="BI177" i="3"/>
  <c r="BI131" i="3"/>
  <c r="BI210" i="3"/>
  <c r="BI161" i="3"/>
  <c r="BH149" i="4"/>
  <c r="BH125" i="4"/>
  <c r="BI122" i="5"/>
  <c r="BI121" i="5"/>
  <c r="BI2004" i="2"/>
  <c r="BI1908" i="2"/>
  <c r="BI1784" i="2"/>
  <c r="BI1550" i="2"/>
  <c r="BI1256" i="2"/>
  <c r="BI973" i="2"/>
  <c r="BI837" i="2"/>
  <c r="BI2050" i="2"/>
  <c r="BI1108" i="2"/>
  <c r="BI853" i="2"/>
  <c r="BI729" i="2"/>
  <c r="BI447" i="2"/>
  <c r="BI2104" i="2"/>
  <c r="BI1542" i="2"/>
  <c r="BI949" i="2"/>
  <c r="BI777" i="2"/>
  <c r="BI576" i="2"/>
  <c r="BI328" i="2"/>
  <c r="BI197" i="2"/>
  <c r="BI989" i="2"/>
  <c r="BI823" i="2"/>
  <c r="BI768" i="2"/>
  <c r="BI139" i="2"/>
  <c r="BI1824" i="2"/>
  <c r="BI1666" i="2"/>
  <c r="BI1508" i="2"/>
  <c r="BI2356" i="2"/>
  <c r="BI2310" i="2"/>
  <c r="BI1946" i="2"/>
  <c r="BI1772" i="2"/>
  <c r="BI1150" i="2"/>
  <c r="BI1596" i="2"/>
  <c r="BI1286" i="2"/>
  <c r="BI2304" i="2"/>
  <c r="BI2112" i="2"/>
  <c r="BI2032" i="2"/>
  <c r="BI1890" i="2"/>
  <c r="BI1654" i="2"/>
  <c r="BI1454" i="2"/>
  <c r="BI1174" i="2"/>
  <c r="BI869" i="2"/>
  <c r="BI185" i="2"/>
  <c r="BI222" i="2"/>
  <c r="BI1027" i="2"/>
  <c r="BI2350" i="2"/>
  <c r="BI2278" i="2"/>
  <c r="BI1722" i="2"/>
  <c r="BI1132" i="2"/>
  <c r="BI2242" i="2"/>
  <c r="BI944" i="2"/>
  <c r="BI597" i="2"/>
  <c r="BI225" i="2"/>
  <c r="BI1080" i="2"/>
  <c r="BI843" i="2"/>
  <c r="BI651" i="2"/>
  <c r="BI261" i="2"/>
  <c r="BI2360" i="2"/>
  <c r="BI2192" i="2"/>
  <c r="BI2048" i="2"/>
  <c r="BI1806" i="2"/>
  <c r="BI1692" i="2"/>
  <c r="BI1520" i="2"/>
  <c r="BI1445" i="2"/>
  <c r="BI1009" i="2"/>
  <c r="BI337" i="2"/>
  <c r="BI197" i="3"/>
  <c r="BI119" i="3"/>
  <c r="BI189" i="3"/>
  <c r="BH155" i="4"/>
  <c r="BI1846" i="2"/>
  <c r="BI1704" i="2"/>
  <c r="BI1652" i="2"/>
  <c r="BI1395" i="2"/>
  <c r="BI827" i="2"/>
  <c r="BI483" i="2"/>
  <c r="BI2140" i="2"/>
  <c r="BI117" i="2"/>
  <c r="BI1808" i="2"/>
  <c r="BI1415" i="2"/>
  <c r="BI1320" i="2"/>
  <c r="BI1225" i="2"/>
  <c r="BI965" i="2"/>
  <c r="BI938" i="2"/>
  <c r="BI809" i="2"/>
  <c r="BI552" i="2"/>
  <c r="BI325" i="2"/>
  <c r="BI149" i="2"/>
  <c r="BI1120" i="2"/>
  <c r="BI979" i="2"/>
  <c r="BI217" i="2"/>
  <c r="BI1848" i="2"/>
  <c r="BI187" i="2"/>
  <c r="BI1820" i="2"/>
  <c r="BI1570" i="2"/>
  <c r="BI1504" i="2"/>
  <c r="BI1330" i="2"/>
  <c r="BI1048" i="2"/>
  <c r="BI762" i="2"/>
  <c r="BI339" i="2"/>
  <c r="BI1904" i="2"/>
  <c r="BI1696" i="2"/>
  <c r="BI1398" i="2"/>
  <c r="BI1036" i="2"/>
  <c r="BI145" i="2"/>
  <c r="BI2306" i="2"/>
  <c r="BI2116" i="2"/>
  <c r="BI1660" i="2"/>
  <c r="BI1536" i="2"/>
  <c r="BI1884" i="2"/>
  <c r="BI1700" i="2"/>
  <c r="BI1554" i="2"/>
  <c r="BI1318" i="2"/>
  <c r="BI1186" i="2"/>
  <c r="BI741" i="2"/>
  <c r="BI303" i="2"/>
  <c r="BI1962" i="2"/>
  <c r="BI123" i="2"/>
  <c r="BI1433" i="2"/>
  <c r="BI1066" i="2"/>
  <c r="BI941" i="2"/>
  <c r="BI654" i="2"/>
  <c r="BI411" i="2"/>
  <c r="BI1892" i="2"/>
  <c r="BI1804" i="2"/>
  <c r="BI1568" i="2"/>
  <c r="BI1421" i="2"/>
  <c r="BI155" i="2"/>
  <c r="BI2012" i="2"/>
  <c r="BI1818" i="2"/>
  <c r="BI1045" i="2"/>
  <c r="BI645" i="2"/>
  <c r="BI391" i="2"/>
  <c r="BI1970" i="2"/>
  <c r="BI2180" i="2"/>
  <c r="BI2056" i="2"/>
  <c r="BI1594" i="2"/>
  <c r="BI1475" i="2"/>
  <c r="BI1246" i="2"/>
  <c r="BI2008" i="2"/>
  <c r="BI208" i="2"/>
  <c r="BI2246" i="2"/>
  <c r="BI2136" i="2"/>
  <c r="BI2022" i="2"/>
  <c r="BI1742" i="2"/>
  <c r="BI1502" i="2"/>
  <c r="BI367" i="2"/>
  <c r="BI2244" i="2"/>
  <c r="BI549" i="2"/>
  <c r="BI2184" i="2"/>
  <c r="BI1124" i="2"/>
  <c r="BI258" i="2"/>
  <c r="BI2352" i="2"/>
  <c r="BI2062" i="2"/>
  <c r="BI1610" i="2"/>
  <c r="BI1144" i="2"/>
  <c r="BI1015" i="2"/>
  <c r="BI881" i="2"/>
  <c r="BI465" i="2"/>
  <c r="BI133" i="3"/>
  <c r="BI203" i="3"/>
  <c r="BI153" i="3"/>
  <c r="BI169" i="3"/>
  <c r="BI173" i="3"/>
  <c r="BH137" i="4"/>
  <c r="BH145" i="4"/>
  <c r="BI1980" i="2"/>
  <c r="BI1662" i="2"/>
  <c r="BI1346" i="2"/>
  <c r="BI866" i="2"/>
  <c r="BI389" i="2"/>
  <c r="BI219" i="2"/>
  <c r="BI1632" i="2"/>
  <c r="BI1562" i="2"/>
  <c r="BI1430" i="2"/>
  <c r="BI1292" i="2"/>
  <c r="BI1089" i="2"/>
  <c r="BI1316" i="2"/>
  <c r="BI2046" i="2"/>
  <c r="BI1467" i="2"/>
  <c r="BI2226" i="2"/>
  <c r="BI2160" i="2"/>
  <c r="BI2096" i="2"/>
  <c r="BI1776" i="2"/>
  <c r="BI1620" i="2"/>
  <c r="BI1310" i="2"/>
  <c r="BI2162" i="2"/>
  <c r="BI1920" i="2"/>
  <c r="BI1540" i="2"/>
  <c r="BI1294" i="2"/>
  <c r="BI1156" i="2"/>
  <c r="BI1114" i="2"/>
  <c r="BI249" i="2"/>
  <c r="BI161" i="2"/>
  <c r="BI1988" i="2"/>
  <c r="BI1940" i="2"/>
  <c r="BI1638" i="2"/>
  <c r="BI793" i="2"/>
  <c r="BI335" i="2"/>
  <c r="BI2322" i="2"/>
  <c r="BI2090" i="2"/>
  <c r="BI323" i="2"/>
  <c r="BI2380" i="2"/>
  <c r="BI2300" i="2"/>
  <c r="BI2198" i="2"/>
  <c r="BI1778" i="2"/>
  <c r="BI1584" i="2"/>
  <c r="BI191" i="3"/>
  <c r="BI163" i="3"/>
  <c r="BI149" i="3"/>
  <c r="BI187" i="3"/>
  <c r="BI141" i="3"/>
  <c r="BH157" i="4"/>
  <c r="BH153" i="4"/>
  <c r="BI1864" i="2"/>
  <c r="BI1790" i="2"/>
  <c r="BI567" i="2"/>
  <c r="BI983" i="2"/>
  <c r="BI1954" i="2"/>
  <c r="BI1222" i="2"/>
  <c r="BI669" i="2"/>
  <c r="BI240" i="2"/>
  <c r="BI1830" i="2"/>
  <c r="BI981" i="2"/>
  <c r="BI819" i="2"/>
  <c r="BI666" i="2"/>
  <c r="BI291" i="2"/>
  <c r="BI1850" i="2"/>
  <c r="BI1630" i="2"/>
  <c r="BI119" i="2"/>
  <c r="BI1582" i="2"/>
  <c r="BI1063" i="2"/>
  <c r="BI471" i="2"/>
  <c r="BI395" i="2"/>
  <c r="BI183" i="2"/>
  <c r="BI2320" i="2"/>
  <c r="BI2196" i="2"/>
  <c r="BI2110" i="2"/>
  <c r="BI1914" i="2"/>
  <c r="BI1780" i="2"/>
  <c r="BI387" i="2"/>
  <c r="BI2286" i="2"/>
  <c r="BI2084" i="2"/>
  <c r="BI1552" i="2"/>
  <c r="BI1372" i="2"/>
  <c r="BI1098" i="2"/>
  <c r="BI1300" i="2"/>
  <c r="BI1231" i="2"/>
  <c r="BI1142" i="2"/>
  <c r="BI2238" i="2"/>
  <c r="BI1924" i="2"/>
  <c r="BI1774" i="2"/>
  <c r="BI1686" i="2"/>
  <c r="BI1588" i="2"/>
  <c r="BI1288" i="2"/>
  <c r="BI2290" i="2"/>
  <c r="BI2250" i="2"/>
  <c r="BI2156" i="2"/>
  <c r="BI1872" i="2"/>
  <c r="BI1612" i="2"/>
  <c r="BI926" i="2"/>
  <c r="BI579" i="2"/>
  <c r="BI355" i="2"/>
  <c r="BI129" i="2"/>
  <c r="BI2016" i="2"/>
  <c r="BI801" i="2"/>
  <c r="BI636" i="2"/>
  <c r="BI2338" i="2"/>
  <c r="BI2190" i="2"/>
  <c r="BI1874" i="2"/>
  <c r="BI1054" i="2"/>
  <c r="BI902" i="2"/>
  <c r="BI696" i="2"/>
  <c r="BI397" i="2"/>
  <c r="BI201" i="3"/>
  <c r="BH119" i="4"/>
  <c r="BH135" i="4"/>
  <c r="BH159" i="4"/>
  <c r="BI444" i="2"/>
  <c r="BI905" i="2"/>
  <c r="BI690" i="2"/>
  <c r="BI365" i="2"/>
  <c r="BI147" i="2"/>
  <c r="BI735" i="2"/>
  <c r="BI648" i="2"/>
  <c r="BI537" i="2"/>
  <c r="BI377" i="2"/>
  <c r="BI2020" i="2"/>
  <c r="BI999" i="2"/>
  <c r="BI878" i="2"/>
  <c r="BI1606" i="2"/>
  <c r="BI1051" i="2"/>
  <c r="BI1017" i="2"/>
  <c r="BI829" i="2"/>
  <c r="BI774" i="2"/>
  <c r="BI708" i="2"/>
  <c r="BI561" i="2"/>
  <c r="BI1928" i="2"/>
  <c r="BI1718" i="2"/>
  <c r="BI1424" i="2"/>
  <c r="BI1219" i="2"/>
  <c r="BI369" i="2"/>
  <c r="BI2248" i="2"/>
  <c r="BI1214" i="2"/>
  <c r="BI639" i="2"/>
  <c r="BI399" i="2"/>
  <c r="BI2284" i="2"/>
  <c r="BI2118" i="2"/>
  <c r="BI1786" i="2"/>
  <c r="BI825" i="2"/>
  <c r="BI642" i="2"/>
  <c r="BI588" i="2"/>
  <c r="BI282" i="2"/>
  <c r="BI2212" i="2"/>
  <c r="BI2176" i="2"/>
  <c r="BI1878" i="2"/>
  <c r="BI1726" i="2"/>
  <c r="BI1477" i="2"/>
  <c r="BI1204" i="2"/>
  <c r="BI600" i="2"/>
  <c r="BI2316" i="2"/>
  <c r="BI2186" i="2"/>
  <c r="BI2122" i="2"/>
  <c r="BI1844" i="2"/>
  <c r="BI2362" i="2"/>
  <c r="BI1826" i="2"/>
  <c r="BI1724" i="2"/>
  <c r="BI1628" i="2"/>
  <c r="BI1526" i="2"/>
  <c r="BI1350" i="2"/>
  <c r="BI1152" i="2"/>
  <c r="BI341" i="2"/>
  <c r="BI264" i="2"/>
  <c r="BI2262" i="2"/>
  <c r="BI2158" i="2"/>
  <c r="BI2094" i="2"/>
  <c r="BI1866" i="2"/>
  <c r="BI1636" i="2"/>
  <c r="BI1586" i="2"/>
  <c r="BI807" i="2"/>
  <c r="BI534" i="2"/>
  <c r="BI414" i="2"/>
  <c r="BI351" i="2"/>
  <c r="BI2364" i="2"/>
  <c r="BI2210" i="2"/>
  <c r="BI2120" i="2"/>
  <c r="BI2292" i="2"/>
  <c r="BI2000" i="2"/>
  <c r="BI1572" i="2"/>
  <c r="BI1406" i="2"/>
  <c r="BI1112" i="2"/>
  <c r="BI993" i="2"/>
  <c r="BI811" i="2"/>
  <c r="BI361" i="2"/>
  <c r="BI123" i="3"/>
  <c r="BI208" i="3"/>
  <c r="BI129" i="3"/>
  <c r="BI171" i="3"/>
  <c r="BI137" i="3"/>
  <c r="BH131" i="4"/>
  <c r="BH143" i="4"/>
  <c r="BI1493" i="2"/>
  <c r="BI975" i="2"/>
  <c r="BI516" i="2"/>
  <c r="BI252" i="2"/>
  <c r="BI1852" i="2"/>
  <c r="BI929" i="2"/>
  <c r="BI684" i="2"/>
  <c r="BI573" i="2"/>
  <c r="BI243" i="2"/>
  <c r="BI125" i="2"/>
  <c r="BI1764" i="2"/>
  <c r="BI753" i="2"/>
  <c r="BI417" i="2"/>
  <c r="BI1836" i="2"/>
  <c r="BI1762" i="2"/>
  <c r="BI1210" i="2"/>
  <c r="BI1110" i="2"/>
  <c r="BI759" i="2"/>
  <c r="BI347" i="2"/>
  <c r="BI205" i="2"/>
  <c r="BI1912" i="2"/>
  <c r="BI1590" i="2"/>
  <c r="BI1544" i="2"/>
  <c r="BI1208" i="2"/>
  <c r="BI803" i="2"/>
  <c r="BI657" i="2"/>
  <c r="BI429" i="2"/>
  <c r="BI1906" i="2"/>
  <c r="BI1738" i="2"/>
  <c r="BI1658" i="2"/>
  <c r="BI1284" i="2"/>
  <c r="BI1138" i="2"/>
  <c r="BI371" i="2"/>
  <c r="BI1532" i="2"/>
  <c r="BI294" i="2"/>
  <c r="BI2344" i="2"/>
  <c r="BI1898" i="2"/>
  <c r="BI1498" i="2"/>
  <c r="BI1274" i="2"/>
  <c r="BI1162" i="2"/>
  <c r="BI859" i="2"/>
  <c r="BI633" i="2"/>
  <c r="BI459" i="2"/>
  <c r="BI193" i="2"/>
  <c r="BI2340" i="2"/>
  <c r="BI2152" i="2"/>
  <c r="BI1888" i="2"/>
  <c r="BI2358" i="2"/>
  <c r="BI2134" i="2"/>
  <c r="BI1984" i="2"/>
  <c r="BI1746" i="2"/>
  <c r="BI1576" i="2"/>
  <c r="BI2220" i="2"/>
  <c r="BI2128" i="2"/>
  <c r="BI1810" i="2"/>
  <c r="BI1362" i="2"/>
  <c r="BI2354" i="2"/>
  <c r="BI2240" i="2"/>
  <c r="BI2060" i="2"/>
  <c r="BI1948" i="2"/>
  <c r="BI1782" i="2"/>
  <c r="BI2280" i="2"/>
  <c r="BI2254" i="2"/>
  <c r="BI1001" i="2"/>
  <c r="BI805" i="2"/>
  <c r="BI401" i="2"/>
  <c r="BI2312" i="2"/>
  <c r="BI923" i="2"/>
  <c r="BI699" i="2"/>
  <c r="BI2294" i="2"/>
  <c r="BI2234" i="2"/>
  <c r="BI1720" i="2"/>
  <c r="BI1496" i="2"/>
  <c r="BI1364" i="2"/>
  <c r="BI1254" i="2"/>
  <c r="BI1160" i="2"/>
  <c r="BI1128" i="2"/>
  <c r="BI1013" i="2"/>
  <c r="BI875" i="2"/>
  <c r="BI423" i="2"/>
  <c r="BI151" i="3"/>
  <c r="BI167" i="3"/>
  <c r="BI213" i="3"/>
  <c r="BI159" i="3"/>
  <c r="BH123" i="4"/>
  <c r="BI123" i="5"/>
  <c r="BI1258" i="2"/>
  <c r="BI849" i="2"/>
  <c r="BI2044" i="2"/>
  <c r="BI1958" i="2"/>
  <c r="BI1479" i="2"/>
  <c r="BI1262" i="2"/>
  <c r="BI1033" i="2"/>
  <c r="BI861" i="2"/>
  <c r="BI717" i="2"/>
  <c r="BI606" i="2"/>
  <c r="BI498" i="2"/>
  <c r="BI237" i="2"/>
  <c r="BI951" i="2"/>
  <c r="BI738" i="2"/>
  <c r="BI603" i="2"/>
  <c r="BI189" i="2"/>
  <c r="BI1942" i="2"/>
  <c r="BI1834" i="2"/>
  <c r="BI1710" i="2"/>
  <c r="BI1546" i="2"/>
  <c r="BI1436" i="2"/>
  <c r="BI1298" i="2"/>
  <c r="BI1057" i="2"/>
  <c r="BI959" i="2"/>
  <c r="BI1624" i="2"/>
  <c r="BI1427" i="2"/>
  <c r="BI1212" i="2"/>
  <c r="BI373" i="2"/>
  <c r="BI2314" i="2"/>
  <c r="BI1828" i="2"/>
  <c r="BI1644" i="2"/>
  <c r="BI1148" i="2"/>
  <c r="BI744" i="2"/>
  <c r="BI450" i="2"/>
  <c r="BI2374" i="2"/>
  <c r="BI2276" i="2"/>
  <c r="BI2076" i="2"/>
  <c r="BI672" i="2"/>
  <c r="BI492" i="2"/>
  <c r="BI169" i="2"/>
  <c r="BI2088" i="2"/>
  <c r="BI1870" i="2"/>
  <c r="BI1716" i="2"/>
  <c r="BI845" i="2"/>
  <c r="BI2376" i="2"/>
  <c r="BI2264" i="2"/>
  <c r="BI2054" i="2"/>
  <c r="BI1304" i="2"/>
  <c r="BI1140" i="2"/>
  <c r="BI522" i="2"/>
  <c r="BI1728" i="2"/>
  <c r="BI1276" i="2"/>
  <c r="BI2102" i="2"/>
  <c r="BI2024" i="2"/>
  <c r="BI1802" i="2"/>
  <c r="BI1664" i="2"/>
  <c r="BI1522" i="2"/>
  <c r="BI1408" i="2"/>
  <c r="BI839" i="2"/>
  <c r="BI159" i="2"/>
  <c r="BI2006" i="2"/>
  <c r="BI1960" i="2"/>
  <c r="BI953" i="2"/>
  <c r="BI630" i="2"/>
  <c r="BI2030" i="2"/>
  <c r="BI1894" i="2"/>
  <c r="BI1548" i="2"/>
  <c r="BI1360" i="2"/>
  <c r="BI932" i="2"/>
  <c r="BI1856" i="2"/>
  <c r="BI1592" i="2"/>
  <c r="BI1483" i="2"/>
  <c r="BI1122" i="2"/>
  <c r="BI815" i="2"/>
  <c r="BI564" i="2"/>
  <c r="BI228" i="2"/>
  <c r="BI1684" i="2"/>
  <c r="BI1380" i="2"/>
  <c r="BI681" i="2"/>
  <c r="BI615" i="2"/>
  <c r="BI543" i="2"/>
  <c r="BI453" i="2"/>
  <c r="BI1796" i="2"/>
  <c r="BI1668" i="2"/>
  <c r="BI1580" i="2"/>
  <c r="BI1510" i="2"/>
  <c r="BI1451" i="2"/>
  <c r="BI555" i="2"/>
  <c r="BI393" i="2"/>
  <c r="BI489" i="2"/>
  <c r="BI343" i="2"/>
  <c r="BI1487" i="2"/>
  <c r="BI1264" i="2"/>
  <c r="BI540" i="2"/>
  <c r="BI321" i="2"/>
  <c r="BI1838" i="2"/>
  <c r="BI1489" i="2"/>
  <c r="BI1336" i="2"/>
  <c r="BI1250" i="2"/>
  <c r="BI1136" i="2"/>
  <c r="BI1042" i="2"/>
  <c r="BI890" i="2"/>
  <c r="BI173" i="2"/>
  <c r="BI1640" i="2"/>
  <c r="BI1368" i="2"/>
  <c r="BI1168" i="2"/>
  <c r="BI847" i="2"/>
  <c r="BI519" i="2"/>
  <c r="BI1626" i="2"/>
  <c r="BI1278" i="2"/>
  <c r="BI1101" i="2"/>
  <c r="BI955" i="2"/>
  <c r="BI143" i="2"/>
  <c r="BI2366" i="2"/>
  <c r="BI1822" i="2"/>
  <c r="BI1618" i="2"/>
  <c r="BI872" i="2"/>
  <c r="BI441" i="2"/>
  <c r="BI2378" i="2"/>
  <c r="BI2326" i="2"/>
  <c r="BI2126" i="2"/>
  <c r="BI1930" i="2"/>
  <c r="BI1491" i="2"/>
  <c r="BI1322" i="2"/>
  <c r="BI1176" i="2"/>
  <c r="BI857" i="2"/>
  <c r="BI2108" i="2"/>
  <c r="BI2028" i="2"/>
  <c r="BI1656" i="2"/>
  <c r="BI1074" i="2"/>
  <c r="BI2334" i="2"/>
  <c r="BI2074" i="2"/>
  <c r="BI1966" i="2"/>
  <c r="BI1860" i="2"/>
  <c r="BI1702" i="2"/>
  <c r="BI1410" i="2"/>
  <c r="BI1200" i="2"/>
  <c r="BI1118" i="2"/>
  <c r="BI1021" i="2"/>
  <c r="BI893" i="2"/>
  <c r="BI133" i="2"/>
  <c r="BI2298" i="2"/>
  <c r="BI2256" i="2"/>
  <c r="BI2218" i="2"/>
  <c r="BI2010" i="2"/>
  <c r="BI1902" i="2"/>
  <c r="BI1602" i="2"/>
  <c r="BI1306" i="2"/>
  <c r="BI1266" i="2"/>
  <c r="BI833" i="2"/>
  <c r="BI783" i="2"/>
  <c r="BI409" i="2"/>
  <c r="BI2382" i="2"/>
  <c r="BI2066" i="2"/>
  <c r="BI1974" i="2"/>
  <c r="BI1896" i="2"/>
  <c r="BI1698" i="2"/>
  <c r="BI1332" i="2"/>
  <c r="BI2288" i="2"/>
  <c r="BI2144" i="2"/>
  <c r="BI1932" i="2"/>
  <c r="BI1730" i="2"/>
  <c r="BI1538" i="2"/>
  <c r="BI594" i="2"/>
  <c r="BI1083" i="2"/>
  <c r="BI723" i="2"/>
  <c r="BI2168" i="2"/>
  <c r="BI1996" i="2"/>
  <c r="BI407" i="2"/>
  <c r="BI309" i="2"/>
  <c r="BI127" i="3"/>
  <c r="BI121" i="3"/>
  <c r="BI217" i="3"/>
  <c r="BI175" i="3"/>
  <c r="BI181" i="3"/>
  <c r="BH127" i="4"/>
  <c r="P116" i="2" l="1"/>
  <c r="N116" i="2"/>
  <c r="AU95" i="1" s="1"/>
  <c r="N116" i="3"/>
  <c r="AU96" i="1" s="1"/>
  <c r="BH116" i="4"/>
  <c r="BI116" i="2"/>
  <c r="R116" i="3"/>
  <c r="O116" i="4"/>
  <c r="R116" i="2"/>
  <c r="Q116" i="4"/>
  <c r="P116" i="3"/>
  <c r="BI116" i="5"/>
  <c r="M116" i="4"/>
  <c r="AU97" i="1" s="1"/>
  <c r="N116" i="5"/>
  <c r="AU98" i="1" s="1"/>
  <c r="BI116" i="3"/>
  <c r="P116" i="5"/>
  <c r="R116" i="5"/>
  <c r="E106" i="5"/>
  <c r="F91" i="5"/>
  <c r="F92" i="5"/>
  <c r="BC123" i="5"/>
  <c r="BC121" i="5"/>
  <c r="BC122" i="5"/>
  <c r="E85" i="4"/>
  <c r="F92" i="4"/>
  <c r="F112" i="4"/>
  <c r="BB119" i="4"/>
  <c r="BB137" i="4"/>
  <c r="BB139" i="4"/>
  <c r="BB143" i="4"/>
  <c r="BB145" i="4"/>
  <c r="BB127" i="4"/>
  <c r="BB133" i="4"/>
  <c r="BB147" i="4"/>
  <c r="BB149" i="4"/>
  <c r="BB151" i="4"/>
  <c r="BB155" i="4"/>
  <c r="BB159" i="4"/>
  <c r="BB117" i="4"/>
  <c r="BB121" i="4"/>
  <c r="BB123" i="4"/>
  <c r="BB125" i="4"/>
  <c r="BB129" i="4"/>
  <c r="BB135" i="4"/>
  <c r="BB141" i="4"/>
  <c r="BB153" i="4"/>
  <c r="BB157" i="4"/>
  <c r="BB163" i="4"/>
  <c r="BB131" i="4"/>
  <c r="BB161" i="4"/>
  <c r="F92" i="3"/>
  <c r="BC147" i="3"/>
  <c r="BC163" i="3"/>
  <c r="BC153" i="3"/>
  <c r="BC157" i="3"/>
  <c r="BC177" i="3"/>
  <c r="BC145" i="3"/>
  <c r="BC193" i="3"/>
  <c r="BC189" i="3"/>
  <c r="BC197" i="3"/>
  <c r="E106" i="3"/>
  <c r="BC129" i="3"/>
  <c r="BC139" i="3"/>
  <c r="BC191" i="3"/>
  <c r="F112" i="3"/>
  <c r="BC119" i="3"/>
  <c r="BC155" i="3"/>
  <c r="BC171" i="3"/>
  <c r="BC183" i="3"/>
  <c r="BC215" i="3"/>
  <c r="BC159" i="3"/>
  <c r="BC185" i="3"/>
  <c r="BC208" i="3"/>
  <c r="BC127" i="3"/>
  <c r="BC167" i="3"/>
  <c r="BC201" i="3"/>
  <c r="BC125" i="3"/>
  <c r="BC151" i="3"/>
  <c r="BC161" i="3"/>
  <c r="BC175" i="3"/>
  <c r="BC179" i="3"/>
  <c r="BC187" i="3"/>
  <c r="BC217" i="3"/>
  <c r="BC117" i="3"/>
  <c r="BC149" i="3"/>
  <c r="BC165" i="3"/>
  <c r="BC199" i="3"/>
  <c r="BC121" i="3"/>
  <c r="BC137" i="3"/>
  <c r="BC169" i="3"/>
  <c r="BC203" i="3"/>
  <c r="BC123" i="3"/>
  <c r="BC133" i="3"/>
  <c r="BC143" i="3"/>
  <c r="BC181" i="3"/>
  <c r="BC206" i="3"/>
  <c r="BC131" i="3"/>
  <c r="BC141" i="3"/>
  <c r="BC173" i="3"/>
  <c r="BC210" i="3"/>
  <c r="BC213" i="3"/>
  <c r="BC195" i="3"/>
  <c r="BC135" i="3"/>
  <c r="BC123" i="2"/>
  <c r="BC199" i="2"/>
  <c r="BC343" i="2"/>
  <c r="BC435" i="2"/>
  <c r="BC468" i="2"/>
  <c r="BC477" i="2"/>
  <c r="BC483" i="2"/>
  <c r="BC492" i="2"/>
  <c r="BC534" i="2"/>
  <c r="BC552" i="2"/>
  <c r="BC561" i="2"/>
  <c r="BC585" i="2"/>
  <c r="BC603" i="2"/>
  <c r="BC612" i="2"/>
  <c r="BC627" i="2"/>
  <c r="BC789" i="2"/>
  <c r="BC801" i="2"/>
  <c r="BC817" i="2"/>
  <c r="BC884" i="2"/>
  <c r="BC995" i="2"/>
  <c r="BC1021" i="2"/>
  <c r="BC1030" i="2"/>
  <c r="BC1074" i="2"/>
  <c r="BC1089" i="2"/>
  <c r="BC1118" i="2"/>
  <c r="BC1162" i="2"/>
  <c r="BC1182" i="2"/>
  <c r="BC1272" i="2"/>
  <c r="BC1467" i="2"/>
  <c r="BC1536" i="2"/>
  <c r="BC1554" i="2"/>
  <c r="BC1556" i="2"/>
  <c r="BC1648" i="2"/>
  <c r="BC1670" i="2"/>
  <c r="BC1680" i="2"/>
  <c r="BC1800" i="2"/>
  <c r="BC1836" i="2"/>
  <c r="BC1886" i="2"/>
  <c r="BC1898" i="2"/>
  <c r="BC1920" i="2"/>
  <c r="BC1952" i="2"/>
  <c r="BC2002" i="2"/>
  <c r="BC2016" i="2"/>
  <c r="BC2036" i="2"/>
  <c r="BC2078" i="2"/>
  <c r="BC2084" i="2"/>
  <c r="BC2094" i="2"/>
  <c r="BC2100" i="2"/>
  <c r="BC2114" i="2"/>
  <c r="BC2120" i="2"/>
  <c r="BC2132" i="2"/>
  <c r="BC2152" i="2"/>
  <c r="BC2162" i="2"/>
  <c r="BC2204" i="2"/>
  <c r="BC2206" i="2"/>
  <c r="BC2218" i="2"/>
  <c r="BC2224" i="2"/>
  <c r="BC2232" i="2"/>
  <c r="BC2286" i="2"/>
  <c r="BC2302" i="2"/>
  <c r="BC2310" i="2"/>
  <c r="BC2312" i="2"/>
  <c r="BC2314" i="2"/>
  <c r="BC2326" i="2"/>
  <c r="BC2332" i="2"/>
  <c r="BC2362" i="2"/>
  <c r="BC2376" i="2"/>
  <c r="BC117" i="2"/>
  <c r="BC139" i="2"/>
  <c r="BC187" i="2"/>
  <c r="BC217" i="2"/>
  <c r="BC270" i="2"/>
  <c r="BC282" i="2"/>
  <c r="BC361" i="2"/>
  <c r="BC887" i="2"/>
  <c r="BC975" i="2"/>
  <c r="BC983" i="2"/>
  <c r="BC1138" i="2"/>
  <c r="BC2022" i="2"/>
  <c r="BC2052" i="2"/>
  <c r="BC2068" i="2"/>
  <c r="BC2110" i="2"/>
  <c r="BC2112" i="2"/>
  <c r="BC2116" i="2"/>
  <c r="BC2134" i="2"/>
  <c r="BC2168" i="2"/>
  <c r="BC2198" i="2"/>
  <c r="BC2226" i="2"/>
  <c r="BC2242" i="2"/>
  <c r="BC2254" i="2"/>
  <c r="BC2264" i="2"/>
  <c r="BC2292" i="2"/>
  <c r="BC2306" i="2"/>
  <c r="BC2308" i="2"/>
  <c r="BC2318" i="2"/>
  <c r="BC2330" i="2"/>
  <c r="BC2338" i="2"/>
  <c r="BC2342" i="2"/>
  <c r="BC2346" i="2"/>
  <c r="BC2348" i="2"/>
  <c r="BC2354" i="2"/>
  <c r="BC2378" i="2"/>
  <c r="F113" i="2"/>
  <c r="BC131" i="2"/>
  <c r="BC143" i="2"/>
  <c r="BC161" i="2"/>
  <c r="BC181" i="2"/>
  <c r="BC189" i="2"/>
  <c r="BC193" i="2"/>
  <c r="BC203" i="2"/>
  <c r="BC208" i="2"/>
  <c r="BC211" i="2"/>
  <c r="BC231" i="2"/>
  <c r="BC273" i="2"/>
  <c r="BC341" i="2"/>
  <c r="BC345" i="2"/>
  <c r="BC395" i="2"/>
  <c r="BC403" i="2"/>
  <c r="BC407" i="2"/>
  <c r="BC417" i="2"/>
  <c r="BC420" i="2"/>
  <c r="BC438" i="2"/>
  <c r="BC447" i="2"/>
  <c r="BC513" i="2"/>
  <c r="BC600" i="2"/>
  <c r="BC630" i="2"/>
  <c r="BC645" i="2"/>
  <c r="BC654" i="2"/>
  <c r="BC687" i="2"/>
  <c r="BC696" i="2"/>
  <c r="BC705" i="2"/>
  <c r="BC714" i="2"/>
  <c r="BC723" i="2"/>
  <c r="BC738" i="2"/>
  <c r="BC744" i="2"/>
  <c r="BC803" i="2"/>
  <c r="BC813" i="2"/>
  <c r="BC819" i="2"/>
  <c r="BC902" i="2"/>
  <c r="BC917" i="2"/>
  <c r="BC923" i="2"/>
  <c r="BC1522" i="2"/>
  <c r="BC1588" i="2"/>
  <c r="BC1622" i="2"/>
  <c r="BC1656" i="2"/>
  <c r="BC1676" i="2"/>
  <c r="BC1716" i="2"/>
  <c r="BC1736" i="2"/>
  <c r="BC1748" i="2"/>
  <c r="BC1760" i="2"/>
  <c r="BC1904" i="2"/>
  <c r="BC1942" i="2"/>
  <c r="BC1948" i="2"/>
  <c r="BC1960" i="2"/>
  <c r="BC2082" i="2"/>
  <c r="BC2088" i="2"/>
  <c r="BC2148" i="2"/>
  <c r="BC2150" i="2"/>
  <c r="BC2220" i="2"/>
  <c r="BC2222" i="2"/>
  <c r="BC2238" i="2"/>
  <c r="BC2260" i="2"/>
  <c r="BC2274" i="2"/>
  <c r="BC2284" i="2"/>
  <c r="BC2304" i="2"/>
  <c r="BC2328" i="2"/>
  <c r="BC2356" i="2"/>
  <c r="BC2360" i="2"/>
  <c r="BC2368" i="2"/>
  <c r="BC2372" i="2"/>
  <c r="BC2374" i="2"/>
  <c r="BC2382" i="2"/>
  <c r="BC357" i="2"/>
  <c r="BC373" i="2"/>
  <c r="BC1154" i="2"/>
  <c r="BC1158" i="2"/>
  <c r="BC1160" i="2"/>
  <c r="BC1172" i="2"/>
  <c r="BC1176" i="2"/>
  <c r="BC1186" i="2"/>
  <c r="BC1206" i="2"/>
  <c r="BC1244" i="2"/>
  <c r="BC1258" i="2"/>
  <c r="BC1278" i="2"/>
  <c r="BC1322" i="2"/>
  <c r="BC1328" i="2"/>
  <c r="BC1362" i="2"/>
  <c r="BC1364" i="2"/>
  <c r="BC1368" i="2"/>
  <c r="BC1383" i="2"/>
  <c r="BC1424" i="2"/>
  <c r="BC1436" i="2"/>
  <c r="BC1532" i="2"/>
  <c r="BC1538" i="2"/>
  <c r="BC1578" i="2"/>
  <c r="BC1616" i="2"/>
  <c r="BC1624" i="2"/>
  <c r="BC1652" i="2"/>
  <c r="BC1678" i="2"/>
  <c r="BC1700" i="2"/>
  <c r="BC1728" i="2"/>
  <c r="BC1776" i="2"/>
  <c r="BC1810" i="2"/>
  <c r="BC1848" i="2"/>
  <c r="BC1858" i="2"/>
  <c r="BC1864" i="2"/>
  <c r="BC1872" i="2"/>
  <c r="BC1884" i="2"/>
  <c r="BC1892" i="2"/>
  <c r="BC1982" i="2"/>
  <c r="BC2018" i="2"/>
  <c r="BC2042" i="2"/>
  <c r="BC2090" i="2"/>
  <c r="BC2098" i="2"/>
  <c r="BC2108" i="2"/>
  <c r="BC2130" i="2"/>
  <c r="BC2156" i="2"/>
  <c r="BC2160" i="2"/>
  <c r="BC2172" i="2"/>
  <c r="BC2180" i="2"/>
  <c r="BC2186" i="2"/>
  <c r="BC2192" i="2"/>
  <c r="BC2196" i="2"/>
  <c r="BC2212" i="2"/>
  <c r="BC2236" i="2"/>
  <c r="BC2250" i="2"/>
  <c r="BC2252" i="2"/>
  <c r="BC2256" i="2"/>
  <c r="BC2290" i="2"/>
  <c r="BC2320" i="2"/>
  <c r="BC2322" i="2"/>
  <c r="BC2336" i="2"/>
  <c r="BC2358" i="2"/>
  <c r="BC2366" i="2"/>
  <c r="E106" i="2"/>
  <c r="BC225" i="2"/>
  <c r="BC288" i="2"/>
  <c r="BC315" i="2"/>
  <c r="BC379" i="2"/>
  <c r="BC399" i="2"/>
  <c r="BC405" i="2"/>
  <c r="BC409" i="2"/>
  <c r="BC411" i="2"/>
  <c r="BC414" i="2"/>
  <c r="BC423" i="2"/>
  <c r="BC504" i="2"/>
  <c r="BC516" i="2"/>
  <c r="BC567" i="2"/>
  <c r="BC579" i="2"/>
  <c r="BC636" i="2"/>
  <c r="BC684" i="2"/>
  <c r="BC717" i="2"/>
  <c r="BC732" i="2"/>
  <c r="BC750" i="2"/>
  <c r="BC827" i="2"/>
  <c r="BC853" i="2"/>
  <c r="BC861" i="2"/>
  <c r="BC932" i="2"/>
  <c r="BC947" i="2"/>
  <c r="BC999" i="2"/>
  <c r="BC1042" i="2"/>
  <c r="BC1045" i="2"/>
  <c r="BC1063" i="2"/>
  <c r="BC1077" i="2"/>
  <c r="BC1098" i="2"/>
  <c r="BC1106" i="2"/>
  <c r="BC1122" i="2"/>
  <c r="BC1136" i="2"/>
  <c r="BC1168" i="2"/>
  <c r="BC1178" i="2"/>
  <c r="BC1216" i="2"/>
  <c r="BC1234" i="2"/>
  <c r="BC1250" i="2"/>
  <c r="BC1292" i="2"/>
  <c r="BC1308" i="2"/>
  <c r="BC1334" i="2"/>
  <c r="BC1336" i="2"/>
  <c r="BC1404" i="2"/>
  <c r="BC1427" i="2"/>
  <c r="BC1439" i="2"/>
  <c r="BC1485" i="2"/>
  <c r="BC1491" i="2"/>
  <c r="BC1530" i="2"/>
  <c r="BC1534" i="2"/>
  <c r="BC1592" i="2"/>
  <c r="BC1598" i="2"/>
  <c r="BC1638" i="2"/>
  <c r="BC1642" i="2"/>
  <c r="BC1684" i="2"/>
  <c r="BC1702" i="2"/>
  <c r="BC1718" i="2"/>
  <c r="BC1738" i="2"/>
  <c r="BC1746" i="2"/>
  <c r="BC1812" i="2"/>
  <c r="BC1820" i="2"/>
  <c r="BC1828" i="2"/>
  <c r="BC1830" i="2"/>
  <c r="BC1908" i="2"/>
  <c r="BC1936" i="2"/>
  <c r="BC1958" i="2"/>
  <c r="BC1980" i="2"/>
  <c r="BC1996" i="2"/>
  <c r="BC2020" i="2"/>
  <c r="BC2024" i="2"/>
  <c r="BC2050" i="2"/>
  <c r="BC2074" i="2"/>
  <c r="BC2092" i="2"/>
  <c r="BC2096" i="2"/>
  <c r="BC2118" i="2"/>
  <c r="BC2166" i="2"/>
  <c r="BC2174" i="2"/>
  <c r="BC2176" i="2"/>
  <c r="BC2184" i="2"/>
  <c r="BC2188" i="2"/>
  <c r="BC2208" i="2"/>
  <c r="BC2210" i="2"/>
  <c r="BC2240" i="2"/>
  <c r="BC2248" i="2"/>
  <c r="BC2258" i="2"/>
  <c r="BC2340" i="2"/>
  <c r="BC125" i="2"/>
  <c r="BC159" i="2"/>
  <c r="BC185" i="2"/>
  <c r="BC197" i="2"/>
  <c r="BC213" i="2"/>
  <c r="BC237" i="2"/>
  <c r="BC367" i="2"/>
  <c r="BC369" i="2"/>
  <c r="BC375" i="2"/>
  <c r="BC453" i="2"/>
  <c r="BC462" i="2"/>
  <c r="BC465" i="2"/>
  <c r="BC501" i="2"/>
  <c r="BC510" i="2"/>
  <c r="BC582" i="2"/>
  <c r="BC642" i="2"/>
  <c r="BC648" i="2"/>
  <c r="BC651" i="2"/>
  <c r="BC657" i="2"/>
  <c r="BC666" i="2"/>
  <c r="BC759" i="2"/>
  <c r="BC793" i="2"/>
  <c r="BC959" i="2"/>
  <c r="BC991" i="2"/>
  <c r="BC1039" i="2"/>
  <c r="BC1086" i="2"/>
  <c r="BC1101" i="2"/>
  <c r="BC1120" i="2"/>
  <c r="BC1214" i="2"/>
  <c r="BC1219" i="2"/>
  <c r="BC1225" i="2"/>
  <c r="BC1326" i="2"/>
  <c r="BC1346" i="2"/>
  <c r="BC1356" i="2"/>
  <c r="BC1358" i="2"/>
  <c r="BC1360" i="2"/>
  <c r="BC1380" i="2"/>
  <c r="BC1433" i="2"/>
  <c r="BC1465" i="2"/>
  <c r="BC1524" i="2"/>
  <c r="BC1570" i="2"/>
  <c r="BC1572" i="2"/>
  <c r="BC1580" i="2"/>
  <c r="BC1630" i="2"/>
  <c r="BC1634" i="2"/>
  <c r="BC1636" i="2"/>
  <c r="BC1640" i="2"/>
  <c r="BC1646" i="2"/>
  <c r="BC1650" i="2"/>
  <c r="BC1668" i="2"/>
  <c r="BC1682" i="2"/>
  <c r="BC1704" i="2"/>
  <c r="BC1710" i="2"/>
  <c r="BC1732" i="2"/>
  <c r="BC1744" i="2"/>
  <c r="BC1778" i="2"/>
  <c r="BC1790" i="2"/>
  <c r="BC1808" i="2"/>
  <c r="BC1822" i="2"/>
  <c r="BC1824" i="2"/>
  <c r="BC1826" i="2"/>
  <c r="BC1856" i="2"/>
  <c r="BC1918" i="2"/>
  <c r="BC1954" i="2"/>
  <c r="BC1972" i="2"/>
  <c r="BC1978" i="2"/>
  <c r="BC2040" i="2"/>
  <c r="BC2062" i="2"/>
  <c r="BC2064" i="2"/>
  <c r="BC2136" i="2"/>
  <c r="BC2140" i="2"/>
  <c r="BC2142" i="2"/>
  <c r="BC2144" i="2"/>
  <c r="BC2182" i="2"/>
  <c r="BC2200" i="2"/>
  <c r="BC2202" i="2"/>
  <c r="BC2228" i="2"/>
  <c r="BC2262" i="2"/>
  <c r="BC155" i="2"/>
  <c r="BC261" i="2"/>
  <c r="BC294" i="2"/>
  <c r="BC312" i="2"/>
  <c r="BC318" i="2"/>
  <c r="BC323" i="2"/>
  <c r="BC333" i="2"/>
  <c r="BC371" i="2"/>
  <c r="BC835" i="2"/>
  <c r="BC839" i="2"/>
  <c r="BC872" i="2"/>
  <c r="BC908" i="2"/>
  <c r="BC920" i="2"/>
  <c r="BC961" i="2"/>
  <c r="BC981" i="2"/>
  <c r="BC1069" i="2"/>
  <c r="BC1202" i="2"/>
  <c r="BC1237" i="2"/>
  <c r="BC1262" i="2"/>
  <c r="BC1264" i="2"/>
  <c r="BC1282" i="2"/>
  <c r="BC1286" i="2"/>
  <c r="BC1290" i="2"/>
  <c r="BC1296" i="2"/>
  <c r="BC1298" i="2"/>
  <c r="BC1300" i="2"/>
  <c r="BC1302" i="2"/>
  <c r="BC1340" i="2"/>
  <c r="BC1348" i="2"/>
  <c r="BC1352" i="2"/>
  <c r="BC1430" i="2"/>
  <c r="BC1457" i="2"/>
  <c r="BC1483" i="2"/>
  <c r="BC1510" i="2"/>
  <c r="BC1514" i="2"/>
  <c r="BC1516" i="2"/>
  <c r="BC1540" i="2"/>
  <c r="BC1552" i="2"/>
  <c r="BC1562" i="2"/>
  <c r="BC1574" i="2"/>
  <c r="BC1590" i="2"/>
  <c r="BC1596" i="2"/>
  <c r="BC1612" i="2"/>
  <c r="BC1614" i="2"/>
  <c r="BC1658" i="2"/>
  <c r="BC1708" i="2"/>
  <c r="BC1742" i="2"/>
  <c r="BC1758" i="2"/>
  <c r="BC1762" i="2"/>
  <c r="BC1770" i="2"/>
  <c r="BC1784" i="2"/>
  <c r="BC1798" i="2"/>
  <c r="BC1806" i="2"/>
  <c r="BC1816" i="2"/>
  <c r="BC1838" i="2"/>
  <c r="BC1850" i="2"/>
  <c r="BC1866" i="2"/>
  <c r="BC1868" i="2"/>
  <c r="BC1906" i="2"/>
  <c r="BC1916" i="2"/>
  <c r="BC1962" i="2"/>
  <c r="BC1968" i="2"/>
  <c r="BC2048" i="2"/>
  <c r="BC2054" i="2"/>
  <c r="BC2104" i="2"/>
  <c r="BC2122" i="2"/>
  <c r="BC2124" i="2"/>
  <c r="BC2146" i="2"/>
  <c r="BC2158" i="2"/>
  <c r="BC2170" i="2"/>
  <c r="BC2190" i="2"/>
  <c r="BC2194" i="2"/>
  <c r="BC2216" i="2"/>
  <c r="BC2230" i="2"/>
  <c r="BC2246" i="2"/>
  <c r="BC2266" i="2"/>
  <c r="BC2268" i="2"/>
  <c r="BC2270" i="2"/>
  <c r="BC2272" i="2"/>
  <c r="BC2294" i="2"/>
  <c r="BC2296" i="2"/>
  <c r="BC2300" i="2"/>
  <c r="BC2316" i="2"/>
  <c r="BC2352" i="2"/>
  <c r="BC2380" i="2"/>
  <c r="F112" i="2"/>
  <c r="BC133" i="2"/>
  <c r="BC151" i="2"/>
  <c r="BC153" i="2"/>
  <c r="BC171" i="2"/>
  <c r="BC205" i="2"/>
  <c r="BC249" i="2"/>
  <c r="BC285" i="2"/>
  <c r="BC328" i="2"/>
  <c r="BC331" i="2"/>
  <c r="BC351" i="2"/>
  <c r="BC519" i="2"/>
  <c r="BC522" i="2"/>
  <c r="BC609" i="2"/>
  <c r="BC621" i="2"/>
  <c r="BC663" i="2"/>
  <c r="BC708" i="2"/>
  <c r="BC756" i="2"/>
  <c r="BC762" i="2"/>
  <c r="BC765" i="2"/>
  <c r="BC777" i="2"/>
  <c r="BC797" i="2"/>
  <c r="BC849" i="2"/>
  <c r="BC866" i="2"/>
  <c r="BC869" i="2"/>
  <c r="BC878" i="2"/>
  <c r="BC951" i="2"/>
  <c r="BC955" i="2"/>
  <c r="BC973" i="2"/>
  <c r="BC1011" i="2"/>
  <c r="BC1164" i="2"/>
  <c r="BC1192" i="2"/>
  <c r="BC1194" i="2"/>
  <c r="BC1242" i="2"/>
  <c r="BC1268" i="2"/>
  <c r="BC1270" i="2"/>
  <c r="BC1280" i="2"/>
  <c r="BC1284" i="2"/>
  <c r="BC1294" i="2"/>
  <c r="BC1338" i="2"/>
  <c r="BC1344" i="2"/>
  <c r="BC1366" i="2"/>
  <c r="BC1372" i="2"/>
  <c r="BC1389" i="2"/>
  <c r="BC1392" i="2"/>
  <c r="BC1460" i="2"/>
  <c r="BC1469" i="2"/>
  <c r="BC1477" i="2"/>
  <c r="BC1500" i="2"/>
  <c r="BC1504" i="2"/>
  <c r="BC1506" i="2"/>
  <c r="BC1548" i="2"/>
  <c r="BC1558" i="2"/>
  <c r="BC1568" i="2"/>
  <c r="BC1576" i="2"/>
  <c r="BC1594" i="2"/>
  <c r="BC1600" i="2"/>
  <c r="BC1608" i="2"/>
  <c r="BC1620" i="2"/>
  <c r="BC1694" i="2"/>
  <c r="BC1726" i="2"/>
  <c r="BC1842" i="2"/>
  <c r="BC1862" i="2"/>
  <c r="BC1874" i="2"/>
  <c r="BC1876" i="2"/>
  <c r="BC1880" i="2"/>
  <c r="BC1888" i="2"/>
  <c r="BC1926" i="2"/>
  <c r="BC1932" i="2"/>
  <c r="BC2058" i="2"/>
  <c r="BC2070" i="2"/>
  <c r="BC2102" i="2"/>
  <c r="BC2138" i="2"/>
  <c r="BC2178" i="2"/>
  <c r="BC2278" i="2"/>
  <c r="BC2280" i="2"/>
  <c r="BC2298" i="2"/>
  <c r="BC2350" i="2"/>
  <c r="BC2370" i="2"/>
  <c r="BC149" i="2"/>
  <c r="BC173" i="2"/>
  <c r="BC219" i="2"/>
  <c r="BC309" i="2"/>
  <c r="BC337" i="2"/>
  <c r="BC393" i="2"/>
  <c r="BC474" i="2"/>
  <c r="BC480" i="2"/>
  <c r="BC507" i="2"/>
  <c r="BC546" i="2"/>
  <c r="BC555" i="2"/>
  <c r="BC564" i="2"/>
  <c r="BC606" i="2"/>
  <c r="BC615" i="2"/>
  <c r="BC624" i="2"/>
  <c r="BC660" i="2"/>
  <c r="BC669" i="2"/>
  <c r="BC678" i="2"/>
  <c r="BC729" i="2"/>
  <c r="BC735" i="2"/>
  <c r="BC753" i="2"/>
  <c r="BC774" i="2"/>
  <c r="BC841" i="2"/>
  <c r="BC851" i="2"/>
  <c r="BC857" i="2"/>
  <c r="BC935" i="2"/>
  <c r="BC941" i="2"/>
  <c r="BC957" i="2"/>
  <c r="BC979" i="2"/>
  <c r="BC1015" i="2"/>
  <c r="BC1036" i="2"/>
  <c r="BC1048" i="2"/>
  <c r="BC1051" i="2"/>
  <c r="BC1072" i="2"/>
  <c r="BC1092" i="2"/>
  <c r="BC1095" i="2"/>
  <c r="BC1126" i="2"/>
  <c r="BC1132" i="2"/>
  <c r="BC1152" i="2"/>
  <c r="BC1288" i="2"/>
  <c r="BC1304" i="2"/>
  <c r="BC1312" i="2"/>
  <c r="BC1377" i="2"/>
  <c r="BC1386" i="2"/>
  <c r="BC1398" i="2"/>
  <c r="BC1401" i="2"/>
  <c r="BC1408" i="2"/>
  <c r="BC1415" i="2"/>
  <c r="BC1496" i="2"/>
  <c r="BC1498" i="2"/>
  <c r="BC1520" i="2"/>
  <c r="BC1560" i="2"/>
  <c r="BC1586" i="2"/>
  <c r="BC1602" i="2"/>
  <c r="BC1662" i="2"/>
  <c r="BC1664" i="2"/>
  <c r="BC1674" i="2"/>
  <c r="BC1706" i="2"/>
  <c r="BC1768" i="2"/>
  <c r="BC1804" i="2"/>
  <c r="BC1900" i="2"/>
  <c r="BC1922" i="2"/>
  <c r="BC1938" i="2"/>
  <c r="BC1984" i="2"/>
  <c r="BC2028" i="2"/>
  <c r="BC2032" i="2"/>
  <c r="BC2038" i="2"/>
  <c r="BC2044" i="2"/>
  <c r="BC2126" i="2"/>
  <c r="BC2128" i="2"/>
  <c r="BC2154" i="2"/>
  <c r="BC2164" i="2"/>
  <c r="BC2214" i="2"/>
  <c r="BC2234" i="2"/>
  <c r="BC2244" i="2"/>
  <c r="BC2276" i="2"/>
  <c r="BC2282" i="2"/>
  <c r="BC2288" i="2"/>
  <c r="BC2324" i="2"/>
  <c r="BC2334" i="2"/>
  <c r="BC2344" i="2"/>
  <c r="BC2364" i="2"/>
  <c r="BC121" i="2"/>
  <c r="BC157" i="2"/>
  <c r="BC163" i="2"/>
  <c r="BC175" i="2"/>
  <c r="BC252" i="2"/>
  <c r="BC264" i="2"/>
  <c r="BC279" i="2"/>
  <c r="BC353" i="2"/>
  <c r="BC383" i="2"/>
  <c r="BC389" i="2"/>
  <c r="BC965" i="2"/>
  <c r="BC969" i="2"/>
  <c r="BC1009" i="2"/>
  <c r="BC1057" i="2"/>
  <c r="BC1080" i="2"/>
  <c r="BC1104" i="2"/>
  <c r="BC1110" i="2"/>
  <c r="BC1128" i="2"/>
  <c r="BC1144" i="2"/>
  <c r="BC1208" i="2"/>
  <c r="BC1274" i="2"/>
  <c r="BC1306" i="2"/>
  <c r="BC1332" i="2"/>
  <c r="BC1350" i="2"/>
  <c r="BC1395" i="2"/>
  <c r="BC1418" i="2"/>
  <c r="BC1471" i="2"/>
  <c r="BC1475" i="2"/>
  <c r="BC1512" i="2"/>
  <c r="BC1518" i="2"/>
  <c r="BC1526" i="2"/>
  <c r="BC1582" i="2"/>
  <c r="BC1610" i="2"/>
  <c r="BC1628" i="2"/>
  <c r="BC1660" i="2"/>
  <c r="BC1690" i="2"/>
  <c r="BC1698" i="2"/>
  <c r="BC1724" i="2"/>
  <c r="BC1730" i="2"/>
  <c r="BC1766" i="2"/>
  <c r="BC1796" i="2"/>
  <c r="BC1834" i="2"/>
  <c r="BC1846" i="2"/>
  <c r="BC1890" i="2"/>
  <c r="BC1894" i="2"/>
  <c r="BC1934" i="2"/>
  <c r="BC1950" i="2"/>
  <c r="BC165" i="2"/>
  <c r="BC177" i="2"/>
  <c r="BC222" i="2"/>
  <c r="BC258" i="2"/>
  <c r="BC297" i="2"/>
  <c r="BC347" i="2"/>
  <c r="BC391" i="2"/>
  <c r="BC426" i="2"/>
  <c r="BC525" i="2"/>
  <c r="BC537" i="2"/>
  <c r="BC540" i="2"/>
  <c r="BC588" i="2"/>
  <c r="BC690" i="2"/>
  <c r="BC711" i="2"/>
  <c r="BC780" i="2"/>
  <c r="BC795" i="2"/>
  <c r="BC799" i="2"/>
  <c r="BC811" i="2"/>
  <c r="BC890" i="2"/>
  <c r="BC926" i="2"/>
  <c r="BC971" i="2"/>
  <c r="BC985" i="2"/>
  <c r="BC993" i="2"/>
  <c r="BC1007" i="2"/>
  <c r="BC1023" i="2"/>
  <c r="BC1054" i="2"/>
  <c r="BC1060" i="2"/>
  <c r="BC1124" i="2"/>
  <c r="BC1140" i="2"/>
  <c r="BC1170" i="2"/>
  <c r="BC1200" i="2"/>
  <c r="BC1210" i="2"/>
  <c r="BC1246" i="2"/>
  <c r="BC1316" i="2"/>
  <c r="BC1342" i="2"/>
  <c r="BC1370" i="2"/>
  <c r="BC1406" i="2"/>
  <c r="BC1421" i="2"/>
  <c r="BC1451" i="2"/>
  <c r="BC1473" i="2"/>
  <c r="BC1481" i="2"/>
  <c r="BC1487" i="2"/>
  <c r="BC1489" i="2"/>
  <c r="BC1493" i="2"/>
  <c r="BC1542" i="2"/>
  <c r="BC1626" i="2"/>
  <c r="BC1644" i="2"/>
  <c r="BC1720" i="2"/>
  <c r="BC1722" i="2"/>
  <c r="BC1740" i="2"/>
  <c r="BC1772" i="2"/>
  <c r="BC1786" i="2"/>
  <c r="BC1870" i="2"/>
  <c r="BC1896" i="2"/>
  <c r="BC1914" i="2"/>
  <c r="BC147" i="2"/>
  <c r="BC167" i="2"/>
  <c r="BC215" i="2"/>
  <c r="BC267" i="2"/>
  <c r="BC303" i="2"/>
  <c r="BC349" i="2"/>
  <c r="BC359" i="2"/>
  <c r="BC365" i="2"/>
  <c r="BC385" i="2"/>
  <c r="BC397" i="2"/>
  <c r="BC726" i="2"/>
  <c r="BC805" i="2"/>
  <c r="BC821" i="2"/>
  <c r="BC847" i="2"/>
  <c r="BC896" i="2"/>
  <c r="BC967" i="2"/>
  <c r="BC1001" i="2"/>
  <c r="BC1003" i="2"/>
  <c r="BC1005" i="2"/>
  <c r="BC1019" i="2"/>
  <c r="BC1027" i="2"/>
  <c r="BC1156" i="2"/>
  <c r="BC1184" i="2"/>
  <c r="BC1204" i="2"/>
  <c r="BC1222" i="2"/>
  <c r="BC1228" i="2"/>
  <c r="BC1240" i="2"/>
  <c r="BC1254" i="2"/>
  <c r="BC1256" i="2"/>
  <c r="BC1330" i="2"/>
  <c r="BC1410" i="2"/>
  <c r="BC1445" i="2"/>
  <c r="BC1448" i="2"/>
  <c r="BC1454" i="2"/>
  <c r="BC1479" i="2"/>
  <c r="BC1508" i="2"/>
  <c r="BC1528" i="2"/>
  <c r="BC1566" i="2"/>
  <c r="BC1604" i="2"/>
  <c r="BC1618" i="2"/>
  <c r="BC1686" i="2"/>
  <c r="BC1714" i="2"/>
  <c r="BC1788" i="2"/>
  <c r="BC1902" i="2"/>
  <c r="BC1990" i="2"/>
  <c r="BC2000" i="2"/>
  <c r="BC2010" i="2"/>
  <c r="BC2026" i="2"/>
  <c r="BC228" i="2"/>
  <c r="BC255" i="2"/>
  <c r="BC300" i="2"/>
  <c r="BC306" i="2"/>
  <c r="BC401" i="2"/>
  <c r="BC432" i="2"/>
  <c r="BC450" i="2"/>
  <c r="BC459" i="2"/>
  <c r="BC486" i="2"/>
  <c r="BC495" i="2"/>
  <c r="BC531" i="2"/>
  <c r="BC576" i="2"/>
  <c r="BC594" i="2"/>
  <c r="BC681" i="2"/>
  <c r="BC720" i="2"/>
  <c r="BC741" i="2"/>
  <c r="BC825" i="2"/>
  <c r="BC863" i="2"/>
  <c r="BC938" i="2"/>
  <c r="BC949" i="2"/>
  <c r="BC987" i="2"/>
  <c r="BC1013" i="2"/>
  <c r="BC1108" i="2"/>
  <c r="BC1130" i="2"/>
  <c r="BC1142" i="2"/>
  <c r="BC1148" i="2"/>
  <c r="BC1756" i="2"/>
  <c r="BC1782" i="2"/>
  <c r="BC1832" i="2"/>
  <c r="BC1940" i="2"/>
  <c r="BC1974" i="2"/>
  <c r="BC127" i="2"/>
  <c r="BC136" i="2"/>
  <c r="BC141" i="2"/>
  <c r="BC179" i="2"/>
  <c r="BC246" i="2"/>
  <c r="BC335" i="2"/>
  <c r="BC471" i="2"/>
  <c r="BC549" i="2"/>
  <c r="BC570" i="2"/>
  <c r="BC633" i="2"/>
  <c r="BC702" i="2"/>
  <c r="BC786" i="2"/>
  <c r="BC829" i="2"/>
  <c r="BC833" i="2"/>
  <c r="BC837" i="2"/>
  <c r="BC843" i="2"/>
  <c r="BC855" i="2"/>
  <c r="BC875" i="2"/>
  <c r="BC881" i="2"/>
  <c r="BC893" i="2"/>
  <c r="BC905" i="2"/>
  <c r="BC911" i="2"/>
  <c r="BC914" i="2"/>
  <c r="BC953" i="2"/>
  <c r="BC989" i="2"/>
  <c r="BC997" i="2"/>
  <c r="BC1116" i="2"/>
  <c r="BC1190" i="2"/>
  <c r="BC1198" i="2"/>
  <c r="BC1212" i="2"/>
  <c r="BC1231" i="2"/>
  <c r="BC1248" i="2"/>
  <c r="BC1252" i="2"/>
  <c r="BC1266" i="2"/>
  <c r="BC1276" i="2"/>
  <c r="BC1314" i="2"/>
  <c r="BC1318" i="2"/>
  <c r="BC1502" i="2"/>
  <c r="BC1550" i="2"/>
  <c r="BC1564" i="2"/>
  <c r="BC1654" i="2"/>
  <c r="BC1666" i="2"/>
  <c r="BC1688" i="2"/>
  <c r="BC1696" i="2"/>
  <c r="BC1712" i="2"/>
  <c r="BC1752" i="2"/>
  <c r="BC1764" i="2"/>
  <c r="BC1774" i="2"/>
  <c r="BC1792" i="2"/>
  <c r="BC1794" i="2"/>
  <c r="BC1802" i="2"/>
  <c r="BC1818" i="2"/>
  <c r="BC1852" i="2"/>
  <c r="BC1878" i="2"/>
  <c r="BC1882" i="2"/>
  <c r="BC1910" i="2"/>
  <c r="BC1912" i="2"/>
  <c r="BC1924" i="2"/>
  <c r="BC1930" i="2"/>
  <c r="BC1964" i="2"/>
  <c r="BC1976" i="2"/>
  <c r="BC1988" i="2"/>
  <c r="BC1992" i="2"/>
  <c r="BC1994" i="2"/>
  <c r="BC2004" i="2"/>
  <c r="BC2008" i="2"/>
  <c r="BC2014" i="2"/>
  <c r="BC2046" i="2"/>
  <c r="BC2056" i="2"/>
  <c r="BC2060" i="2"/>
  <c r="BC2066" i="2"/>
  <c r="BC2076" i="2"/>
  <c r="BC2080" i="2"/>
  <c r="BC2086" i="2"/>
  <c r="BC129" i="2"/>
  <c r="BC195" i="2"/>
  <c r="BC240" i="2"/>
  <c r="BC276" i="2"/>
  <c r="BC355" i="2"/>
  <c r="BC377" i="2"/>
  <c r="BC381" i="2"/>
  <c r="BC429" i="2"/>
  <c r="BC441" i="2"/>
  <c r="BC444" i="2"/>
  <c r="BC528" i="2"/>
  <c r="BC543" i="2"/>
  <c r="BC591" i="2"/>
  <c r="BC597" i="2"/>
  <c r="BC639" i="2"/>
  <c r="BC672" i="2"/>
  <c r="BC699" i="2"/>
  <c r="BC768" i="2"/>
  <c r="BC809" i="2"/>
  <c r="BC823" i="2"/>
  <c r="BC845" i="2"/>
  <c r="BC944" i="2"/>
  <c r="BC963" i="2"/>
  <c r="BC977" i="2"/>
  <c r="BC1017" i="2"/>
  <c r="BC1025" i="2"/>
  <c r="BC1033" i="2"/>
  <c r="BC1066" i="2"/>
  <c r="BC1083" i="2"/>
  <c r="BC1114" i="2"/>
  <c r="BC1150" i="2"/>
  <c r="BC1166" i="2"/>
  <c r="BC1844" i="2"/>
  <c r="BC1854" i="2"/>
  <c r="BC1860" i="2"/>
  <c r="BC1956" i="2"/>
  <c r="BC1970" i="2"/>
  <c r="BC1986" i="2"/>
  <c r="BC1998" i="2"/>
  <c r="BC2012" i="2"/>
  <c r="BC2030" i="2"/>
  <c r="BC2034" i="2"/>
  <c r="BC2072" i="2"/>
  <c r="BC2106" i="2"/>
  <c r="BC119" i="2"/>
  <c r="BC145" i="2"/>
  <c r="BC169" i="2"/>
  <c r="BC183" i="2"/>
  <c r="BC191" i="2"/>
  <c r="BC201" i="2"/>
  <c r="BC234" i="2"/>
  <c r="BC243" i="2"/>
  <c r="BC291" i="2"/>
  <c r="BC321" i="2"/>
  <c r="BC325" i="2"/>
  <c r="BC339" i="2"/>
  <c r="BC363" i="2"/>
  <c r="BC387" i="2"/>
  <c r="BC456" i="2"/>
  <c r="BC489" i="2"/>
  <c r="BC498" i="2"/>
  <c r="BC558" i="2"/>
  <c r="BC573" i="2"/>
  <c r="BC618" i="2"/>
  <c r="BC675" i="2"/>
  <c r="BC693" i="2"/>
  <c r="BC747" i="2"/>
  <c r="BC771" i="2"/>
  <c r="BC783" i="2"/>
  <c r="BC791" i="2"/>
  <c r="BC807" i="2"/>
  <c r="BC815" i="2"/>
  <c r="BC831" i="2"/>
  <c r="BC859" i="2"/>
  <c r="BC899" i="2"/>
  <c r="BC929" i="2"/>
  <c r="BC1112" i="2"/>
  <c r="BC1134" i="2"/>
  <c r="BC1146" i="2"/>
  <c r="BC1174" i="2"/>
  <c r="BC1180" i="2"/>
  <c r="BC1188" i="2"/>
  <c r="BC1196" i="2"/>
  <c r="BC1260" i="2"/>
  <c r="BC1310" i="2"/>
  <c r="BC1320" i="2"/>
  <c r="BC1324" i="2"/>
  <c r="BC1354" i="2"/>
  <c r="BC1374" i="2"/>
  <c r="BC1412" i="2"/>
  <c r="BC1442" i="2"/>
  <c r="BC1463" i="2"/>
  <c r="BC1544" i="2"/>
  <c r="BC1546" i="2"/>
  <c r="BC1584" i="2"/>
  <c r="BC1606" i="2"/>
  <c r="BC1632" i="2"/>
  <c r="BC1672" i="2"/>
  <c r="BC1692" i="2"/>
  <c r="BC1734" i="2"/>
  <c r="BC1750" i="2"/>
  <c r="BC1754" i="2"/>
  <c r="BC1780" i="2"/>
  <c r="BC1814" i="2"/>
  <c r="BC1840" i="2"/>
  <c r="BC1928" i="2"/>
  <c r="BC1944" i="2"/>
  <c r="BC1946" i="2"/>
  <c r="BC1966" i="2"/>
  <c r="BC2006" i="2"/>
  <c r="F35" i="2"/>
  <c r="BB95" i="1" s="1"/>
  <c r="F36" i="3"/>
  <c r="BC96" i="1" s="1"/>
  <c r="F37" i="4"/>
  <c r="BD97" i="1" s="1"/>
  <c r="F35" i="5"/>
  <c r="BB98" i="1" s="1"/>
  <c r="F34" i="3"/>
  <c r="BA96" i="1" s="1"/>
  <c r="F34" i="4"/>
  <c r="BA97" i="1" s="1"/>
  <c r="AW98" i="1"/>
  <c r="F36" i="2"/>
  <c r="BC95" i="1" s="1"/>
  <c r="F37" i="3"/>
  <c r="BD96" i="1" s="1"/>
  <c r="F35" i="4"/>
  <c r="BB97" i="1" s="1"/>
  <c r="F34" i="5"/>
  <c r="BA98" i="1" s="1"/>
  <c r="F35" i="3"/>
  <c r="BB96" i="1" s="1"/>
  <c r="F36" i="4"/>
  <c r="BC97" i="1" s="1"/>
  <c r="F36" i="5"/>
  <c r="BC98" i="1" s="1"/>
  <c r="AW96" i="1"/>
  <c r="AW97" i="1"/>
  <c r="F37" i="5"/>
  <c r="BD98" i="1" s="1"/>
  <c r="F34" i="2"/>
  <c r="BA95" i="1" s="1"/>
  <c r="F37" i="2"/>
  <c r="BD95" i="1" s="1"/>
  <c r="AW95" i="1"/>
  <c r="AG97" i="1" l="1"/>
  <c r="AG95" i="1"/>
  <c r="AG96" i="1"/>
  <c r="AG98" i="1"/>
  <c r="F33" i="2"/>
  <c r="AZ95" i="1" s="1"/>
  <c r="AU94" i="1"/>
  <c r="AV97" i="1"/>
  <c r="AT97" i="1" s="1"/>
  <c r="F33" i="3"/>
  <c r="AZ96" i="1" s="1"/>
  <c r="AV95" i="1"/>
  <c r="AT95" i="1" s="1"/>
  <c r="AN95" i="1" s="1"/>
  <c r="AV96" i="1"/>
  <c r="AT96" i="1" s="1"/>
  <c r="AN96" i="1" s="1"/>
  <c r="F33" i="4"/>
  <c r="AZ97" i="1" s="1"/>
  <c r="AV98" i="1"/>
  <c r="AT98" i="1" s="1"/>
  <c r="AN98" i="1" s="1"/>
  <c r="BB94" i="1"/>
  <c r="W31" i="1" s="1"/>
  <c r="BC94" i="1"/>
  <c r="W32" i="1" s="1"/>
  <c r="BD94" i="1"/>
  <c r="W33" i="1" s="1"/>
  <c r="F33" i="5"/>
  <c r="AZ98" i="1" s="1"/>
  <c r="BA94" i="1"/>
  <c r="AW94" i="1" s="1"/>
  <c r="AK30" i="1" s="1"/>
  <c r="AN97" i="1" l="1"/>
  <c r="AG94" i="1"/>
  <c r="AK26" i="1" s="1"/>
  <c r="AY94" i="1"/>
  <c r="AX94" i="1"/>
  <c r="AZ94" i="1"/>
  <c r="W29" i="1" s="1"/>
  <c r="W30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<sst xmlns="http://schemas.openxmlformats.org/spreadsheetml/2006/main" count="22040" uniqueCount="4520">
  <si>
    <t>Export Komplet</t>
  </si>
  <si>
    <t/>
  </si>
  <si>
    <t>2.0</t>
  </si>
  <si>
    <t>False</t>
  </si>
  <si>
    <t>{1433dbb5-4cd5-426d-9f1b-f6cb84e0c97b}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</si>
  <si>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</si>
  <si>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</si>
  <si>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</si>
  <si>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</si>
  <si>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</si>
  <si>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</si>
  <si>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</si>
  <si>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</si>
  <si>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640205xxx</t>
  </si>
  <si>
    <t>Stavba:</t>
  </si>
  <si>
    <t>Údržba, opravy a odstraňování závad u ST OŘ HKR 2026 - 2027 (ST PCE)</t>
  </si>
  <si>
    <t>KSO:</t>
  </si>
  <si>
    <t>CC-CZ:</t>
  </si>
  <si>
    <t>Místo:</t>
  </si>
  <si>
    <t xml:space="preserve"> </t>
  </si>
  <si>
    <t>Datum:</t>
  </si>
  <si>
    <t>5. 8. 2025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</si>
  <si>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</si>
  <si>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</si>
  <si>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</si>
  <si>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</si>
  <si>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</si>
  <si>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</si>
  <si>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</si>
  <si>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</si>
  <si>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</si>
  <si>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</si>
  <si>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</si>
  <si>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</si>
  <si>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</si>
  <si>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</si>
  <si>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</si>
  <si>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</si>
  <si>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</si>
  <si>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</si>
  <si>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</si>
  <si>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</si>
  <si>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</si>
  <si>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</si>
  <si>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</si>
  <si>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</si>
  <si>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</si>
  <si>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</si>
  <si>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</si>
  <si>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</si>
  <si>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</si>
  <si>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</si>
  <si>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</si>
  <si>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</si>
  <si>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</si>
  <si>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</si>
  <si>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</si>
  <si>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</si>
  <si>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</si>
  <si>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</si>
  <si>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</si>
  <si>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</si>
  <si>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</si>
  <si>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</si>
  <si>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</si>
  <si>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</si>
  <si>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</si>
  <si>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</si>
  <si>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</si>
  <si>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</si>
  <si>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</si>
  <si>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</si>
  <si>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</si>
  <si>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</si>
  <si>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</si>
  <si>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</si>
  <si>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Položky soustavy ÚOŽI 2025</t>
  </si>
  <si>
    <t>STA</t>
  </si>
  <si>
    <t>1</t>
  </si>
  <si>
    <t>{4fefbe3a-0953-41d3-bd89-35be94371c0a}</t>
  </si>
  <si>
    <t>2</t>
  </si>
  <si>
    <t>SO 02</t>
  </si>
  <si>
    <t>Položky soustavy ÚRS</t>
  </si>
  <si>
    <t>{14325a23-a9a6-48d2-b4cf-a14e4bdb7f90}</t>
  </si>
  <si>
    <t>SO 03</t>
  </si>
  <si>
    <t>Zimní údržba</t>
  </si>
  <si>
    <t>{354e31b2-e051-4c87-afd3-7173a9f11ae8}</t>
  </si>
  <si>
    <t>VON</t>
  </si>
  <si>
    <t>Vedlejší a ostaní náklady</t>
  </si>
  <si>
    <t>{4c0f7124-1ea8-48f0-a792-972b322c3728}</t>
  </si>
  <si>
    <t>KRYCÍ LIST SOUPISU PRACÍ</t>
  </si>
  <si>
    <t>Objekt:</t>
  </si>
  <si>
    <t>SO 01 - Položky soustavy ÚOŽI 2025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</si>
  <si>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</si>
  <si>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</si>
  <si>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</si>
  <si>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</si>
  <si>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</si>
  <si>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</si>
  <si>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</si>
  <si>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</si>
  <si>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</si>
  <si>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</si>
  <si>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</si>
  <si>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</si>
  <si>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</si>
  <si>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</si>
  <si>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</si>
  <si>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</si>
  <si>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021311001</t>
  </si>
  <si>
    <t>Průzkumné práce pro opravy Měření kolejnicových profilů samostatná diagnostika příčných profilů kolejnic, součástí výhybek a speciálních zařízení</t>
  </si>
  <si>
    <t>kus</t>
  </si>
  <si>
    <t>4</t>
  </si>
  <si>
    <t>ROZPOCET</t>
  </si>
  <si>
    <t>PP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</si>
  <si>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 V cenách odvětví TH - Reprofilace výhybek  5910070010 - 5910080920 je již cena diagnostiky zahrnuta.</t>
  </si>
  <si>
    <t>5904005110</t>
  </si>
  <si>
    <t>Vysečení travního porostu strojně kolovou nebo kolejovou mechanizací se sekacím adaptérem</t>
  </si>
  <si>
    <t>ha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</si>
  <si>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</si>
  <si>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3</t>
  </si>
  <si>
    <t>5904005120</t>
  </si>
  <si>
    <t>Vysečení travního porostu strojně kolovou nebo kolejovou mechanizací s mulčovacím adaptérem</t>
  </si>
  <si>
    <t>6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</si>
  <si>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</si>
  <si>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</si>
  <si>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</si>
  <si>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m2</t>
  </si>
  <si>
    <t>8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</si>
  <si>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</si>
  <si>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</t>
  </si>
  <si>
    <t>5904020010</t>
  </si>
  <si>
    <t>Vyřezání křovin porost řídký 1 až 5 kusů stonků na m2 plochy sklon terénu do 1:2</t>
  </si>
  <si>
    <t>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</si>
  <si>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</si>
  <si>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</si>
  <si>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</si>
  <si>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</si>
  <si>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7</t>
  </si>
  <si>
    <t>5904020110</t>
  </si>
  <si>
    <t>Vyřezání křovin porost hustý 6 a více kusů stonků na m2 plochy sklon terénu do 1:2</t>
  </si>
  <si>
    <t>14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</si>
  <si>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</si>
  <si>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</si>
  <si>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</si>
  <si>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16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</si>
  <si>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</si>
  <si>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</si>
  <si>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5904040160</t>
  </si>
  <si>
    <t>Rizikové kácení stromů listnatých se sklonem terénu přes 1:2 obvodem kmene přes 283 cm</t>
  </si>
  <si>
    <t>18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</si>
  <si>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</si>
  <si>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</t>
  </si>
  <si>
    <t>Poznámka k položce:_x000D_
Strom=kus, průměr přes 91 cm</t>
  </si>
  <si>
    <t>5904040360</t>
  </si>
  <si>
    <t>Rizikové kácení stromů jehličnatých se sklonem terénu přes 1:2 obvodem kmene přes 283 cm</t>
  </si>
  <si>
    <t>20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</si>
  <si>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</si>
  <si>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</t>
  </si>
  <si>
    <t>5904045020</t>
  </si>
  <si>
    <t>Odstranění pařezu mechanicky průměru přes 10 cm do 30 cm</t>
  </si>
  <si>
    <t>22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</si>
  <si>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</si>
  <si>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</si>
  <si>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</t>
  </si>
  <si>
    <t>24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</si>
  <si>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</si>
  <si>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13</t>
  </si>
  <si>
    <t>5904045040</t>
  </si>
  <si>
    <t>Odstranění pařezu mechanicky průměru přes 60 cm do 100 cm</t>
  </si>
  <si>
    <t>26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</si>
  <si>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</si>
  <si>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</si>
  <si>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</t>
  </si>
  <si>
    <t>28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</si>
  <si>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</si>
  <si>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</t>
  </si>
  <si>
    <t>5905030010</t>
  </si>
  <si>
    <t>Ojedinělá výměna KL mimo lavičku lože otevřené</t>
  </si>
  <si>
    <t>m3</t>
  </si>
  <si>
    <t>30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</si>
  <si>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</si>
  <si>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</si>
  <si>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</si>
  <si>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32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</si>
  <si>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</si>
  <si>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17</t>
  </si>
  <si>
    <t>5905035010</t>
  </si>
  <si>
    <t>Výměna KL malou těžící mechanizací mimo lavičku lože otevřené</t>
  </si>
  <si>
    <t>34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</si>
  <si>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</si>
  <si>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</si>
  <si>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</si>
  <si>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36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</si>
  <si>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</si>
  <si>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19</t>
  </si>
  <si>
    <t>5905035110</t>
  </si>
  <si>
    <t>Výměna KL malou těžící mechanizací včetně lavičky pod ložnou plochou pražce lože otevřené</t>
  </si>
  <si>
    <t>38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</si>
  <si>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</si>
  <si>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5905040045</t>
  </si>
  <si>
    <t>Souvislá výměna KL bez snesení KR koleje pražce ocelové tvar Y</t>
  </si>
  <si>
    <t>km</t>
  </si>
  <si>
    <t>40</t>
  </si>
  <si>
    <t>Souvislá výměna KL bez snesení KR koleje pražce ocelové tvar Y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</si>
  <si>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5905050015</t>
  </si>
  <si>
    <t>Souvislá výměna KL se snesením KR koleje pražce dřevěné</t>
  </si>
  <si>
    <t>42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</si>
  <si>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</si>
  <si>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5905050055</t>
  </si>
  <si>
    <t>Souvislá výměna KL se snesením KR koleje pražce betonové</t>
  </si>
  <si>
    <t>44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</si>
  <si>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</si>
  <si>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23</t>
  </si>
  <si>
    <t>5905050135</t>
  </si>
  <si>
    <t>Souvislá výměna KL se snesením KR koleje pražce ocelové tvar Y</t>
  </si>
  <si>
    <t>46</t>
  </si>
  <si>
    <t>Souvislá výměna KL se snesením KR koleje pražce ocelové tvar Y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</si>
  <si>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5905050210</t>
  </si>
  <si>
    <t>Souvislá výměna KL se snesením KR výhybky pražce dřevěné</t>
  </si>
  <si>
    <t>m</t>
  </si>
  <si>
    <t>48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</si>
  <si>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</si>
  <si>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25</t>
  </si>
  <si>
    <t>5905050220</t>
  </si>
  <si>
    <t>Souvislá výměna KL se snesením KR výhybky pražce betonové</t>
  </si>
  <si>
    <t>50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</si>
  <si>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</si>
  <si>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5905055010</t>
  </si>
  <si>
    <t>Odstranění stávajícího kolejového lože odtěžením v koleji</t>
  </si>
  <si>
    <t>52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</si>
  <si>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</si>
  <si>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27</t>
  </si>
  <si>
    <t>5905055020</t>
  </si>
  <si>
    <t>Odstranění stávajícího kolejového lože odtěžením ve výhybce</t>
  </si>
  <si>
    <t>54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</si>
  <si>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</si>
  <si>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</si>
  <si>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</si>
  <si>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56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</si>
  <si>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</si>
  <si>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29</t>
  </si>
  <si>
    <t>5905060020</t>
  </si>
  <si>
    <t>Zřízení nového kolejového lože ve výhybce</t>
  </si>
  <si>
    <t>58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</si>
  <si>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</si>
  <si>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5905070010</t>
  </si>
  <si>
    <t>Odsunutí koleje od osy do 0,50 m</t>
  </si>
  <si>
    <t>60</t>
  </si>
  <si>
    <t>Odsunutí koleje od osy do 0,50 m Poznámka: 1. V cenách jsou započteny náklady na odstranění kameniva za hlavami, podél pražců a odsun koleje od osy.</t>
  </si>
  <si>
    <t>31</t>
  </si>
  <si>
    <t>5905070020</t>
  </si>
  <si>
    <t>Odsunutí koleje od osy přes 0,50 m</t>
  </si>
  <si>
    <t>62</t>
  </si>
  <si>
    <t>Odsunutí koleje od osy přes 0,50 m Poznámka: 1. V cenách jsou započteny náklady na odstranění kameniva za hlavami, podél pražců a odsun koleje od osy.</t>
  </si>
  <si>
    <t>5905075010</t>
  </si>
  <si>
    <t>Zasunutí koleje do osy do 0,50 m</t>
  </si>
  <si>
    <t>64</t>
  </si>
  <si>
    <t>Zasunutí koleje do osy do 0,50 m Poznámka: 1. V cenách jsou započteny náklady na vrácení koleje zpět do osy, dohození kameniva, úprava KL a zhutnění KL za hlavami pražců.</t>
  </si>
  <si>
    <t>33</t>
  </si>
  <si>
    <t>5905075020</t>
  </si>
  <si>
    <t>Zasunutí koleje do osy přes 0,50 m</t>
  </si>
  <si>
    <t>66</t>
  </si>
  <si>
    <t>Zasunutí koleje do osy přes 0,50 m Poznámka: 1. V cenách jsou započteny náklady na vrácení koleje zpět do osy, dohození kameniva, úprava KL a zhutnění KL za hlavami pražců.</t>
  </si>
  <si>
    <t>5905080010</t>
  </si>
  <si>
    <t>Ojedinělé čištění KL mimo lavičku lože otevřené</t>
  </si>
  <si>
    <t>68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</si>
  <si>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</si>
  <si>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35</t>
  </si>
  <si>
    <t>5905080020</t>
  </si>
  <si>
    <t>Ojedinělé čištění KL mimo lavičku lože zapuštěné</t>
  </si>
  <si>
    <t>70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</si>
  <si>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</si>
  <si>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5905080110</t>
  </si>
  <si>
    <t>Ojedinělé čištění KL včetně lavičky (pod ložnou plochou pražce) lože otevřené</t>
  </si>
  <si>
    <t>72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</si>
  <si>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</si>
  <si>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37</t>
  </si>
  <si>
    <t>5905080120</t>
  </si>
  <si>
    <t>Ojedinělé čištění KL včetně lavičky (pod ložnou plochou pražce) lože zapuštěné</t>
  </si>
  <si>
    <t>74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</si>
  <si>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</si>
  <si>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5905085015</t>
  </si>
  <si>
    <t>Souvislé čištění KL strojně koleje pražce dřevěné</t>
  </si>
  <si>
    <t>76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</si>
  <si>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</si>
  <si>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39</t>
  </si>
  <si>
    <t>5905085045</t>
  </si>
  <si>
    <t>Souvislé čištění KL strojně koleje pražce betonové</t>
  </si>
  <si>
    <t>78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</si>
  <si>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</si>
  <si>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5905085095</t>
  </si>
  <si>
    <t>Souvislé čištění KL strojně koleje pražce ocelové tvar Y</t>
  </si>
  <si>
    <t>80</t>
  </si>
  <si>
    <t>Souvislé čištění KL strojně koleje pražce ocelové tvar Y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</si>
  <si>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41</t>
  </si>
  <si>
    <t>5905085215</t>
  </si>
  <si>
    <t>Souvislé čištění KL strojně výhybky pražce dřevěné</t>
  </si>
  <si>
    <t>82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</si>
  <si>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</si>
  <si>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5905085225</t>
  </si>
  <si>
    <t>Souvislé čištění KL strojně výhybky pražce betonové</t>
  </si>
  <si>
    <t>84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</si>
  <si>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</si>
  <si>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43</t>
  </si>
  <si>
    <t>5905090010</t>
  </si>
  <si>
    <t>Souvislé čištění KL za hlavami pražců jednostranně</t>
  </si>
  <si>
    <t>86</t>
  </si>
  <si>
    <t>Souvislé čištění KL za hlavami pražců jednostranně Poznámka: 1. V cenách jsou započteny náklady na kontinuální čištění a úpravu KL za hlavami pražců strojně. 2. V cenách nejsou obsaženy náklady na doplnění a dodávku kameniva.</t>
  </si>
  <si>
    <t>5905100010</t>
  </si>
  <si>
    <t>Úprava kolejového lože souvisle strojně v koleji lože otevřené</t>
  </si>
  <si>
    <t>88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</si>
  <si>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</si>
  <si>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</si>
  <si>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45</t>
  </si>
  <si>
    <t>5905100020</t>
  </si>
  <si>
    <t>Úprava kolejového lože souvisle strojně v koleji lože zapuštěné</t>
  </si>
  <si>
    <t>90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</si>
  <si>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</si>
  <si>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</si>
  <si>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</si>
  <si>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92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</si>
  <si>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</si>
  <si>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47</t>
  </si>
  <si>
    <t>5905105020</t>
  </si>
  <si>
    <t>Doplnění KL kamenivem ojediněle ručně ve výhybce</t>
  </si>
  <si>
    <t>94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</si>
  <si>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</si>
  <si>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</si>
  <si>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</si>
  <si>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96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</si>
  <si>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</si>
  <si>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49</t>
  </si>
  <si>
    <t>5905105040</t>
  </si>
  <si>
    <t>Doplnění KL kamenivem souvisle strojně ve výhybce</t>
  </si>
  <si>
    <t>98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</si>
  <si>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</si>
  <si>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</si>
  <si>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</si>
  <si>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100</t>
  </si>
  <si>
    <t>Snížení KL pod patou kolejnice v koleji Poznámka: 1. V cenách jsou započteny náklady na snížení KL pod patou kolejnice ručně vidlemi. 2. V cenách nejsou obsaženy náklady na doplnění a dodávku kameniva.</t>
  </si>
  <si>
    <t>51</t>
  </si>
  <si>
    <t>5906005010</t>
  </si>
  <si>
    <t>Ruční výměna pražce v KL otevřeném pražec dřevěný příčný nevystrojený</t>
  </si>
  <si>
    <t>102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</si>
  <si>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</si>
  <si>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</si>
  <si>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5906005020</t>
  </si>
  <si>
    <t>Ruční výměna pražce v KL otevřeném pražec dřevěný příčný vystrojený</t>
  </si>
  <si>
    <t>104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</si>
  <si>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</si>
  <si>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53</t>
  </si>
  <si>
    <t>5906005120</t>
  </si>
  <si>
    <t>Ruční výměna pražce v KL otevřeném pražec betonový příčný nevystrojený</t>
  </si>
  <si>
    <t>106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</si>
  <si>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</si>
  <si>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</si>
  <si>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</si>
  <si>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108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</si>
  <si>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</si>
  <si>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55</t>
  </si>
  <si>
    <t>5906010010</t>
  </si>
  <si>
    <t>Ruční výměna pražce v KL zapuštěném pražec dřevěný příčný nevystrojený</t>
  </si>
  <si>
    <t>110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</si>
  <si>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</si>
  <si>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</si>
  <si>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</si>
  <si>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112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</si>
  <si>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</si>
  <si>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57</t>
  </si>
  <si>
    <t>5906010030</t>
  </si>
  <si>
    <t>Ruční výměna pražce v KL zapuštěném pražec dřevěný výhybkový délky do 3 m</t>
  </si>
  <si>
    <t>114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</si>
  <si>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</si>
  <si>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</si>
  <si>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</si>
  <si>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116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</si>
  <si>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</si>
  <si>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</t>
  </si>
  <si>
    <t>5906010050</t>
  </si>
  <si>
    <t>Ruční výměna pražce v KL zapuštěném pražec dřevěný výhybkový délky přes 4 do 5 m</t>
  </si>
  <si>
    <t>118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</si>
  <si>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</si>
  <si>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5906010120</t>
  </si>
  <si>
    <t>Ruční výměna pražce v KL zapuštěném pražec betonový příčný nevystrojený</t>
  </si>
  <si>
    <t>120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</si>
  <si>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</si>
  <si>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61</t>
  </si>
  <si>
    <t>5906010125</t>
  </si>
  <si>
    <t>Ruční výměna pražce v KL zapuštěném pražec betonový příčný vystrojený</t>
  </si>
  <si>
    <t>122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</si>
  <si>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</si>
  <si>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5906015010</t>
  </si>
  <si>
    <t>Výměna pražce malou těžící mechanizací v KL otevřeném i zapuštěném pražec dřevěný příčný nevystrojený</t>
  </si>
  <si>
    <t>124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</si>
  <si>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</si>
  <si>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63</t>
  </si>
  <si>
    <t>5906015020</t>
  </si>
  <si>
    <t>Výměna pražce malou těžící mechanizací v KL otevřeném i zapuštěném pražec dřevěný příčný vystrojený</t>
  </si>
  <si>
    <t>126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</si>
  <si>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</si>
  <si>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5906015030</t>
  </si>
  <si>
    <t>Výměna pražce malou těžící mechanizací v KL otevřeném i zapuštěném pražec dřevěný výhybkový délky do 3 m</t>
  </si>
  <si>
    <t>128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</si>
  <si>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</si>
  <si>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65</t>
  </si>
  <si>
    <t>5906015040</t>
  </si>
  <si>
    <t>Výměna pražce malou těžící mechanizací v KL otevřeném i zapuštěném pražec dřevěný výhybkový délky přes 3 do 4 m</t>
  </si>
  <si>
    <t>130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</si>
  <si>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</si>
  <si>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</si>
  <si>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</si>
  <si>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132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</si>
  <si>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</si>
  <si>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67</t>
  </si>
  <si>
    <t>5906015060</t>
  </si>
  <si>
    <t>Výměna pražce malou těžící mechanizací v KL otevřeném i zapuštěném pražec dřevěný výhybkový délky přes 5 m</t>
  </si>
  <si>
    <t>134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</si>
  <si>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</si>
  <si>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5906015110</t>
  </si>
  <si>
    <t>Výměna pražce malou těžící mechanizací v KL otevřeném i zapuštěném pražec betonový příčný nevystrojený</t>
  </si>
  <si>
    <t>136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</si>
  <si>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</si>
  <si>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69</t>
  </si>
  <si>
    <t>5906015120</t>
  </si>
  <si>
    <t>Výměna pražce malou těžící mechanizací v KL otevřeném i zapuštěném pražec betonový příčný vystrojený</t>
  </si>
  <si>
    <t>138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</si>
  <si>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</si>
  <si>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5906020010</t>
  </si>
  <si>
    <t>Souvislá výměna pražců v KL otevřeném i zapuštěném pražce dřevěné příčné nevystrojené</t>
  </si>
  <si>
    <t>140</t>
  </si>
  <si>
    <t>Souvislá výměna pražců v KL otevřeném i zapuštěném pražce dřevěné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</si>
  <si>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71</t>
  </si>
  <si>
    <t>5906020020</t>
  </si>
  <si>
    <t>Souvislá výměna pražců v KL otevřeném i zapuštěném pražce dřevěné příčné vystrojené</t>
  </si>
  <si>
    <t>142</t>
  </si>
  <si>
    <t>Souvislá výměna pražců v KL otevřeném i zapuštěném pražce dřevěné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</si>
  <si>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5906020030</t>
  </si>
  <si>
    <t>Souvislá výměna pražců v KL otevřeném i zapuštěném pražce dřevěné výhybkové délky do 3 m</t>
  </si>
  <si>
    <t>144</t>
  </si>
  <si>
    <t>Souvislá výměna pražců v KL otevřeném i zapuštěném pražce dřevěné výhybkové délky do 3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</si>
  <si>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73</t>
  </si>
  <si>
    <t>5906020040</t>
  </si>
  <si>
    <t>Souvislá výměna pražců v KL otevřeném i zapuštěném pražce dřevěné výhybkové délky přes 3 do 4 m</t>
  </si>
  <si>
    <t>146</t>
  </si>
  <si>
    <t>Souvislá výměna pražců v KL otevřeném i zapuštěném pražce dřevěné výhybkové délky přes 3 do 4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</si>
  <si>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5906020050</t>
  </si>
  <si>
    <t>Souvislá výměna pražců v KL otevřeném i zapuštěném pražce dřevěné výhybkové délky přes 4 do 5 m</t>
  </si>
  <si>
    <t>148</t>
  </si>
  <si>
    <t>Souvislá výměna pražců v KL otevřeném i zapuštěném pražce dřevěné výhybkové délky přes 4 do 5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</si>
  <si>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75</t>
  </si>
  <si>
    <t>5906020110</t>
  </si>
  <si>
    <t>Souvislá výměna pražců v KL otevřeném i zapuštěném pražce betonové příčné nevystrojené</t>
  </si>
  <si>
    <t>150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</si>
  <si>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</si>
  <si>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5906020120</t>
  </si>
  <si>
    <t>Souvislá výměna pražců v KL otevřeném i zapuštěném pražce betonové příčné vystrojené</t>
  </si>
  <si>
    <t>152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</si>
  <si>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</si>
  <si>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77</t>
  </si>
  <si>
    <t>5906025010</t>
  </si>
  <si>
    <t>Výměna pražců po vyjmutí KR pražce dřevěné příčné nevystrojené</t>
  </si>
  <si>
    <t>154</t>
  </si>
  <si>
    <t>Výměna pražců po vyjmutí KR pražce dřevěné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</si>
  <si>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5906025020</t>
  </si>
  <si>
    <t>Výměna pražců po vyjmutí KR pražce dřevěné příčné vystrojené</t>
  </si>
  <si>
    <t>156</t>
  </si>
  <si>
    <t>Výměna pražců po vyjmutí KR pražce dřevěné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</si>
  <si>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79</t>
  </si>
  <si>
    <t>5906025030</t>
  </si>
  <si>
    <t>Výměna pražců po vyjmutí KR pražce dřevěné výhybkové délky do 3 m</t>
  </si>
  <si>
    <t>158</t>
  </si>
  <si>
    <t>Výměna pražců po vyjmutí KR pražce dřevěné výhybkové délky do 3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</si>
  <si>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5906025040</t>
  </si>
  <si>
    <t>Výměna pražců po vyjmutí KR pražce dřevěné výhybkové délky přes 3 do 4 m</t>
  </si>
  <si>
    <t>160</t>
  </si>
  <si>
    <t>Výměna pražců po vyjmutí KR pražce dřevěné výhybkové délky přes 3 do 4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</si>
  <si>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81</t>
  </si>
  <si>
    <t>5906025050</t>
  </si>
  <si>
    <t>Výměna pražců po vyjmutí KR pražce dřevěné výhybkové délky přes 4 do 5 m</t>
  </si>
  <si>
    <t>162</t>
  </si>
  <si>
    <t>Výměna pražců po vyjmutí KR pražce dřevěné výhybkové délky přes 4 do 5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</si>
  <si>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5906025110</t>
  </si>
  <si>
    <t>Výměna pražců po vyjmutí KR pražce betonové příčné nevystrojené</t>
  </si>
  <si>
    <t>164</t>
  </si>
  <si>
    <t>Výměna pražců po vyjmutí KR pražce betonové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</si>
  <si>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</si>
  <si>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5906025120</t>
  </si>
  <si>
    <t>Výměna pražců po vyjmutí KR pražce betonové příčné vystrojené</t>
  </si>
  <si>
    <t>166</t>
  </si>
  <si>
    <t>Výměna pražců po vyjmutí KR pražce betonové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</si>
  <si>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5906045020</t>
  </si>
  <si>
    <t>Příplatek za překážku po obou stranách koleje</t>
  </si>
  <si>
    <t>168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</si>
  <si>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</si>
  <si>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85</t>
  </si>
  <si>
    <t>5906050010</t>
  </si>
  <si>
    <t>Příplatek za obtížnost ruční výměny pražce dřevěný za betonový</t>
  </si>
  <si>
    <t>170</t>
  </si>
  <si>
    <t>Příplatek za obtížnost ruční výměny pražce dřevěný za betonový Poznámka: 1. V cenách jsou započteny náklady na manipulaci s pražci.</t>
  </si>
  <si>
    <t>5906055020</t>
  </si>
  <si>
    <t>Příplatek za současnou výměnu pražce s podkladnicovým upevněním a kompletů a pryžových podložek</t>
  </si>
  <si>
    <t>172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</si>
  <si>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</si>
  <si>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87</t>
  </si>
  <si>
    <t>5906055030</t>
  </si>
  <si>
    <t>Příplatek za současnou výměnu pražce s podkladnicovým upevněním a kompletů, pryžových a polyetylenových podložek</t>
  </si>
  <si>
    <t>174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</si>
  <si>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</si>
  <si>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5906125025</t>
  </si>
  <si>
    <t>Montáž kolejového roštu na úložišti pražce dřevěné nevystrojené, tvar UIC60, 60E2</t>
  </si>
  <si>
    <t>176</t>
  </si>
  <si>
    <t>Montáž kolejového roštu na úložišti pražce dřevěné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</si>
  <si>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89</t>
  </si>
  <si>
    <t>5906125035</t>
  </si>
  <si>
    <t>Montáž kolejového roštu na úložišti pražce dřevěné nevystrojené, tvar R65</t>
  </si>
  <si>
    <t>178</t>
  </si>
  <si>
    <t>Montáž kolejového roštu na úložišti pražce dřevěné nevystrojené, tvar R65 Poznámka: 1. V cenách jsou započteny náklady na úpravu plochy pro montáž, manipulaci a montáž KR, u nevystrojených pražců dřevěných i vrtání. 2. V cenách nejsou obsaženy náklady na dodávku materiálu.</t>
  </si>
  <si>
    <t>5906125045</t>
  </si>
  <si>
    <t>Montáž kolejového roštu na úložišti pražce dřevěné nevystrojené, tvar S49, 49E1</t>
  </si>
  <si>
    <t>180</t>
  </si>
  <si>
    <t>Montáž kolejového roštu na úložišti pražce dřevěné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</si>
  <si>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91</t>
  </si>
  <si>
    <t>5906125115</t>
  </si>
  <si>
    <t>Montáž kolejového roštu na úložišti pražce dřevěné vystrojené, tvar UIC60, 60E2</t>
  </si>
  <si>
    <t>182</t>
  </si>
  <si>
    <t>Montáž kolejového roštu na úložišti pražce dřevěné vystrojené, tvar UIC60, 60E2 Poznámka: 1. V cenách jsou započteny náklady na úpravu plochy pro montáž, manipulaci a montáž KR, u nevystrojených pražců dřevěných i vrtání. 2. V cenách nejsou obsaženy náklady na dodávku materiálu.</t>
  </si>
  <si>
    <t>5906125125</t>
  </si>
  <si>
    <t>Montáž kolejového roštu na úložišti pražce dřevěné vystrojené, tvar R65</t>
  </si>
  <si>
    <t>184</t>
  </si>
  <si>
    <t>Montáž kolejového roštu na úložišti pražce dřevěné vystrojené, tvar R65 Poznámka: 1. V cenách jsou započteny náklady na úpravu plochy pro montáž, manipulaci a montáž KR, u nevystrojených pražců dřevěných i vrtání. 2. V cenách nejsou obsaženy náklady na dodávku materiálu.</t>
  </si>
  <si>
    <t>93</t>
  </si>
  <si>
    <t>5906125135</t>
  </si>
  <si>
    <t>Montáž kolejového roštu na úložišti pražce dřevěné vystrojené, tvar S49, 49E1</t>
  </si>
  <si>
    <t>186</t>
  </si>
  <si>
    <t>Montáž kolejového roštu na úložišti pražce dřevěné vystrojené, tvar S49, 49E1 Poznámka: 1. V cenách jsou započteny náklady na úpravu plochy pro montáž, manipulaci a montáž KR, u nevystrojených pražců dřevěných i vrtání. 2. V cenách nejsou obsaženy náklady na dodávku materiálu.</t>
  </si>
  <si>
    <t>5906125215</t>
  </si>
  <si>
    <t>Montáž kolejového roštu na úložišti pražce betonové nevystrojené, tvar UIC60, 60E2</t>
  </si>
  <si>
    <t>188</t>
  </si>
  <si>
    <t>Montáž kolejového roštu na úložišti pražce betonové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</si>
  <si>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95</t>
  </si>
  <si>
    <t>5906125225</t>
  </si>
  <si>
    <t>Montáž kolejového roštu na úložišti pražce betonové nevystrojené, tvar R65</t>
  </si>
  <si>
    <t>190</t>
  </si>
  <si>
    <t>Montáž kolejového roštu na úložišti pražce betonové nevystrojené, tvar R65 Poznámka: 1. V cenách jsou započteny náklady na úpravu plochy pro montáž, manipulaci a montáž KR, u nevystrojených pražců dřevěných i vrtání. 2. V cenách nejsou obsaženy náklady na dodávku materiálu.</t>
  </si>
  <si>
    <t>5906125235</t>
  </si>
  <si>
    <t>Montáž kolejového roštu na úložišti pražce betonové nevystrojené, tvar S49, 49E1</t>
  </si>
  <si>
    <t>192</t>
  </si>
  <si>
    <t>Montáž kolejového roštu na úložišti pražce betonové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</si>
  <si>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97</t>
  </si>
  <si>
    <t>5906125315</t>
  </si>
  <si>
    <t>Montáž kolejového roštu na úložišti pražce betonové vystrojené UIC60, 60E2</t>
  </si>
  <si>
    <t>194</t>
  </si>
  <si>
    <t>Montáž kolejového roštu na úložišti pražce betonové vystrojené UIC60, 60E2 Poznámka: 1. V cenách jsou započteny náklady na úpravu plochy pro montáž, manipulaci a montáž KR, u nevystrojených pražců dřevěných i vrtání. 2. V cenách nejsou obsaženy náklady na dodávku materiálu.</t>
  </si>
  <si>
    <t>5906125325</t>
  </si>
  <si>
    <t>Montáž kolejového roštu na úložišti pražce betonové vystrojené R65</t>
  </si>
  <si>
    <t>196</t>
  </si>
  <si>
    <t>Montáž kolejového roštu na úložišti pražce betonové vystrojené R65 Poznámka: 1. V cenách jsou započteny náklady na úpravu plochy pro montáž, manipulaci a montáž KR, u nevystrojených pražců dřevěných i vrtání. 2. V cenách nejsou obsaženy náklady na dodávku materiálu.</t>
  </si>
  <si>
    <t>99</t>
  </si>
  <si>
    <t>5906125335</t>
  </si>
  <si>
    <t>Montáž kolejového roštu na úložišti pražce betonové vystrojené S49, 49E1</t>
  </si>
  <si>
    <t>198</t>
  </si>
  <si>
    <t>Montáž kolejového roštu na úložišti pražce betonové vystrojené S49, 49E1 Poznámka: 1. V cenách jsou započteny náklady na úpravu plochy pro montáž, manipulaci a montáž KR, u nevystrojených pražců dřevěných i vrtání. 2. V cenách nejsou obsaženy náklady na dodávku materiálu.</t>
  </si>
  <si>
    <t>5906130015</t>
  </si>
  <si>
    <t>Montáž kolejového roštu v ose koleje pražce dřevěné nevystrojené, tvar UIC60, 60E2</t>
  </si>
  <si>
    <t>200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</si>
  <si>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</si>
  <si>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101</t>
  </si>
  <si>
    <t>5906130025</t>
  </si>
  <si>
    <t>Montáž kolejového roštu v ose koleje pražce dřevěné nevystrojené, tvar R65</t>
  </si>
  <si>
    <t>202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</si>
  <si>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</si>
  <si>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5906130035</t>
  </si>
  <si>
    <t>Montáž kolejového roštu v ose koleje pražce dřevěné nevystrojené, tvar S49, 49E1</t>
  </si>
  <si>
    <t>204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</si>
  <si>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</si>
  <si>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103</t>
  </si>
  <si>
    <t>5906130115</t>
  </si>
  <si>
    <t>Montáž kolejového roštu v ose koleje pražce dřevěné vystrojené, tvar UIC60, 60E2</t>
  </si>
  <si>
    <t>206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</si>
  <si>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</si>
  <si>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5906130125</t>
  </si>
  <si>
    <t>Montáž kolejového roštu v ose koleje pražce dřevěné vystrojené, tvar R65</t>
  </si>
  <si>
    <t>208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</si>
  <si>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</si>
  <si>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105</t>
  </si>
  <si>
    <t>5906130135</t>
  </si>
  <si>
    <t>Montáž kolejového roštu v ose koleje pražce dřevěné vystrojené, tvar S49, 49E1</t>
  </si>
  <si>
    <t>210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</si>
  <si>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</si>
  <si>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5906130215</t>
  </si>
  <si>
    <t>Montáž kolejového roštu v ose koleje pražce betonové nevystrojené, tvar UIC60, 60E2</t>
  </si>
  <si>
    <t>212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</si>
  <si>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</si>
  <si>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107</t>
  </si>
  <si>
    <t>5906130225</t>
  </si>
  <si>
    <t>Montáž kolejového roštu v ose koleje pražce betonové nevystrojené, tvar R65</t>
  </si>
  <si>
    <t>214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</si>
  <si>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</si>
  <si>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5906130235</t>
  </si>
  <si>
    <t>Montáž kolejového roštu v ose koleje pražce betonové nevystrojené, tvar S49, 49E1</t>
  </si>
  <si>
    <t>216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</si>
  <si>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</si>
  <si>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109</t>
  </si>
  <si>
    <t>5906130325</t>
  </si>
  <si>
    <t>Montáž kolejového roštu v ose koleje pražce betonové vystrojené, tvar UIC60, 60E2</t>
  </si>
  <si>
    <t>218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</si>
  <si>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</si>
  <si>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</si>
  <si>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</si>
  <si>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220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</si>
  <si>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</si>
  <si>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111</t>
  </si>
  <si>
    <t>5906130345</t>
  </si>
  <si>
    <t>Montáž kolejového roštu v ose koleje pražce betonové vystrojené, tvar S49, 49E1</t>
  </si>
  <si>
    <t>222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</si>
  <si>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</si>
  <si>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5906135015</t>
  </si>
  <si>
    <t>Demontáž kolejového roštu koleje na úložišti pražce dřevěné, tvar UIC60, 60E2</t>
  </si>
  <si>
    <t>224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</si>
  <si>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</si>
  <si>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113</t>
  </si>
  <si>
    <t>5906135025</t>
  </si>
  <si>
    <t>Demontáž kolejového roštu koleje na úložišti pražce dřevěné, tvar R65</t>
  </si>
  <si>
    <t>226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</si>
  <si>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</si>
  <si>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5906135035</t>
  </si>
  <si>
    <t>Demontáž kolejového roštu koleje na úložišti pražce dřevěné, tvar S49, T, 49E1</t>
  </si>
  <si>
    <t>228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</si>
  <si>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</si>
  <si>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115</t>
  </si>
  <si>
    <t>5906135045</t>
  </si>
  <si>
    <t>Demontáž kolejového roštu koleje na úložišti pražce dřevěné, tvar A</t>
  </si>
  <si>
    <t>230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</si>
  <si>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</si>
  <si>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</si>
  <si>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</si>
  <si>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232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</si>
  <si>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</si>
  <si>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117</t>
  </si>
  <si>
    <t>5906135145</t>
  </si>
  <si>
    <t>Demontáž kolejového roštu koleje na úložišti pražce betonové, tvar R65</t>
  </si>
  <si>
    <t>234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</si>
  <si>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</si>
  <si>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</si>
  <si>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</si>
  <si>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236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</si>
  <si>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</si>
  <si>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119</t>
  </si>
  <si>
    <t>5906135165</t>
  </si>
  <si>
    <t>Demontáž kolejového roštu koleje na úložišti pražce betonové, tvar A</t>
  </si>
  <si>
    <t>238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</si>
  <si>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</si>
  <si>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5906140015</t>
  </si>
  <si>
    <t>Demontáž kolejového roštu koleje v ose koleje pražce dřevěné, tvar UIC60, 60E2</t>
  </si>
  <si>
    <t>240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</si>
  <si>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</si>
  <si>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121</t>
  </si>
  <si>
    <t>5906140025</t>
  </si>
  <si>
    <t>Demontáž kolejového roštu koleje v ose koleje pražce dřevěné, tvar R65</t>
  </si>
  <si>
    <t>242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</si>
  <si>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</si>
  <si>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5906140035</t>
  </si>
  <si>
    <t>Demontáž kolejového roštu koleje v ose koleje pražce dřevěné, tvar S49, T, 49E1</t>
  </si>
  <si>
    <t>244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</si>
  <si>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</si>
  <si>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123</t>
  </si>
  <si>
    <t>5906140045</t>
  </si>
  <si>
    <t>Demontáž kolejového roštu koleje v ose koleje pražce dřevěné, tvar A</t>
  </si>
  <si>
    <t>246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</si>
  <si>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</si>
  <si>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</si>
  <si>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</si>
  <si>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248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</si>
  <si>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</si>
  <si>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125</t>
  </si>
  <si>
    <t>5906140145</t>
  </si>
  <si>
    <t>Demontáž kolejového roštu koleje v ose koleje pražce betonové, tvar R65</t>
  </si>
  <si>
    <t>250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</si>
  <si>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</si>
  <si>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</si>
  <si>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</si>
  <si>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252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</si>
  <si>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</si>
  <si>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127</t>
  </si>
  <si>
    <t>5906140165</t>
  </si>
  <si>
    <t>Demontáž kolejového roštu koleje v ose koleje pražce betonové, tvar A</t>
  </si>
  <si>
    <t>254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</si>
  <si>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</si>
  <si>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</si>
  <si>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</si>
  <si>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256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</si>
  <si>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</si>
  <si>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</si>
  <si>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129</t>
  </si>
  <si>
    <t>5907010025</t>
  </si>
  <si>
    <t>Výměna LISŮ tvar R65</t>
  </si>
  <si>
    <t>258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</si>
  <si>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</si>
  <si>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</si>
  <si>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</si>
  <si>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260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</si>
  <si>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</si>
  <si>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131</t>
  </si>
  <si>
    <t>5907015006</t>
  </si>
  <si>
    <t>Ojedinělá výměna kolejnic stávající upevnění, tvar UIC60, 60E2</t>
  </si>
  <si>
    <t>262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</si>
  <si>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</si>
  <si>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</si>
  <si>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</si>
  <si>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264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</si>
  <si>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</si>
  <si>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133</t>
  </si>
  <si>
    <t>5907015016</t>
  </si>
  <si>
    <t>Ojedinělá výměna kolejnic stávající upevnění, tvar S49, T, 49E1</t>
  </si>
  <si>
    <t>266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</si>
  <si>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</si>
  <si>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5907015081</t>
  </si>
  <si>
    <t>Ojedinělá výměna kolejnic současně s výměnou pražců, tvar UIC60, 60E2</t>
  </si>
  <si>
    <t>268</t>
  </si>
  <si>
    <t>Ojedinělá výměna kolejnic současně s výměnou pražců,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</si>
  <si>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135</t>
  </si>
  <si>
    <t>5907015086</t>
  </si>
  <si>
    <t>Ojedinělá výměna kolejnic současně s výměnou pražců, tvar R65</t>
  </si>
  <si>
    <t>270</t>
  </si>
  <si>
    <t>Ojedinělá výměna kolejnic současně s výměnou pražců,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</si>
  <si>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5907015091</t>
  </si>
  <si>
    <t>Ojedinělá výměna kolejnic současně s výměnou pražců, tvar S49, T, 49E1</t>
  </si>
  <si>
    <t>272</t>
  </si>
  <si>
    <t>Ojedinělá výměna kolejnic současně s výměnou pražců,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</si>
  <si>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137</t>
  </si>
  <si>
    <t>5907015156</t>
  </si>
  <si>
    <t>Ojedinělá výměna kolejnic současně s výměnou kompletů, tvar UIC60, 60E2</t>
  </si>
  <si>
    <t>274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</si>
  <si>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</si>
  <si>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5907015161</t>
  </si>
  <si>
    <t>Ojedinělá výměna kolejnic současně s výměnou kompletů, tvar R65</t>
  </si>
  <si>
    <t>276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</si>
  <si>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</si>
  <si>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139</t>
  </si>
  <si>
    <t>5907015166</t>
  </si>
  <si>
    <t>Ojedinělá výměna kolejnic současně s výměnou kompletů, tvar S49, T, 49E1</t>
  </si>
  <si>
    <t>278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</si>
  <si>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</si>
  <si>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5907015231</t>
  </si>
  <si>
    <t>Ojedinělá výměna kolejnic současně s výměnou svěrek, tvar UIC60, 60E2</t>
  </si>
  <si>
    <t>280</t>
  </si>
  <si>
    <t>Ojedinělá výměna kolejnic současně s výměnou svěrek,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</si>
  <si>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141</t>
  </si>
  <si>
    <t>5907015236</t>
  </si>
  <si>
    <t>Ojedinělá výměna kolejnic současně s výměnou svěrek, tvar R65</t>
  </si>
  <si>
    <t>282</t>
  </si>
  <si>
    <t>Ojedinělá výměna kolejnic současně s výměnou svěrek,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</si>
  <si>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5907015241</t>
  </si>
  <si>
    <t>Ojedinělá výměna kolejnic současně s výměnou svěrek, tvar S49, T, 49E1</t>
  </si>
  <si>
    <t>284</t>
  </si>
  <si>
    <t>Ojedinělá výměna kolejnic současně s výměnou svěrek,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</si>
  <si>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143</t>
  </si>
  <si>
    <t>5907015246</t>
  </si>
  <si>
    <t>Ojedinělá výměna kolejnic současně s výměnou svěrek, tvar A</t>
  </si>
  <si>
    <t>286</t>
  </si>
  <si>
    <t>Ojedinělá výměna kolejnic současně s výměnou svěrek,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</si>
  <si>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5907015306</t>
  </si>
  <si>
    <t>Ojedinělá výměna kolejnic současně s výměnou svěrkových šroubů, tvar UIC60, 60E2</t>
  </si>
  <si>
    <t>288</t>
  </si>
  <si>
    <t>Ojedinělá výměna kolejnic současně s výměnou svěrkových šroubů,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</si>
  <si>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145</t>
  </si>
  <si>
    <t>5907015311</t>
  </si>
  <si>
    <t>Ojedinělá výměna kolejnic současně s výměnou svěrkových šroubů, tvar R65</t>
  </si>
  <si>
    <t>290</t>
  </si>
  <si>
    <t>Ojedinělá výměna kolejnic současně s výměnou svěrkových šroubů,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</si>
  <si>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5907015316</t>
  </si>
  <si>
    <t>Ojedinělá výměna kolejnic současně s výměnou svěrkových šroubů, tvar S49, T, 49E1</t>
  </si>
  <si>
    <t>292</t>
  </si>
  <si>
    <t>Ojedinělá výměna kolejnic současně s výměnou svěrkových šroubů,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</si>
  <si>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147</t>
  </si>
  <si>
    <t>5907015381</t>
  </si>
  <si>
    <t>Ojedinělá výměna kolejnic současně s výměnou kompletů a pryžové podložky, tvar UIC60, 60E2</t>
  </si>
  <si>
    <t>294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</si>
  <si>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</si>
  <si>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</si>
  <si>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</si>
  <si>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296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</si>
  <si>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</si>
  <si>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149</t>
  </si>
  <si>
    <t>5907015391</t>
  </si>
  <si>
    <t>Ojedinělá výměna kolejnic současně s výměnou kompletů a pryžové podložky, tvar S49, T, 49E1</t>
  </si>
  <si>
    <t>298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</si>
  <si>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</si>
  <si>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</si>
  <si>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</si>
  <si>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300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</si>
  <si>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</si>
  <si>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151</t>
  </si>
  <si>
    <t>5907015461</t>
  </si>
  <si>
    <t>Ojedinělá výměna kolejnic současně s výměnou pryžové podložky, tvar R65</t>
  </si>
  <si>
    <t>302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</si>
  <si>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</si>
  <si>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</si>
  <si>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</si>
  <si>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304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</si>
  <si>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</si>
  <si>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153</t>
  </si>
  <si>
    <t>5907015531</t>
  </si>
  <si>
    <t>Ojedinělá výměna kolejnic současně s výměnou vodicích vložek, tvar UIC60, 60E2</t>
  </si>
  <si>
    <t>306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</si>
  <si>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</si>
  <si>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</si>
  <si>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</si>
  <si>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308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</si>
  <si>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</si>
  <si>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</si>
  <si>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5907015566</t>
  </si>
  <si>
    <t>Ojedinělá výměna kolejnic současně s výměnou kompletů a vodicích vložek, tvar UIC60, 60E2</t>
  </si>
  <si>
    <t>310</t>
  </si>
  <si>
    <t>Ojedinělá výměna kolejnic současně s výměnou kompletů a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</si>
  <si>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5907015571</t>
  </si>
  <si>
    <t>Ojedinělá výměna kolejnic současně s výměnou kompletů a vodicích vložek, tvar S49, T, 49E1</t>
  </si>
  <si>
    <t>312</t>
  </si>
  <si>
    <t>Ojedinělá výměna kolejnic současně s výměnou kompletů a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</si>
  <si>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</si>
  <si>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5907015601</t>
  </si>
  <si>
    <t>Ojedinělá výměna kolejnic současně s výměnou kompletů, vodicích vložek a pryžové podložky, tvar UIC60, 60E2</t>
  </si>
  <si>
    <t>314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</si>
  <si>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</si>
  <si>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</si>
  <si>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</si>
  <si>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316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</si>
  <si>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</si>
  <si>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</si>
  <si>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5907020006</t>
  </si>
  <si>
    <t>Souvislá výměna kolejnic stávající upevnění, tvar UIC60, 60E2</t>
  </si>
  <si>
    <t>318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</si>
  <si>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</si>
  <si>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</si>
  <si>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</si>
  <si>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320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</si>
  <si>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</si>
  <si>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161</t>
  </si>
  <si>
    <t>5907020016</t>
  </si>
  <si>
    <t>Souvislá výměna kolejnic stávající upevnění, tvar S49, T, 49E1</t>
  </si>
  <si>
    <t>322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</si>
  <si>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</si>
  <si>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5907020021</t>
  </si>
  <si>
    <t>Souvislá výměna kolejnic stávající upevnění, tvar A</t>
  </si>
  <si>
    <t>324</t>
  </si>
  <si>
    <t>Souvislá výměna kolejnic stávající upevnění,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</si>
  <si>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163</t>
  </si>
  <si>
    <t>5907020081</t>
  </si>
  <si>
    <t>Souvislá výměna kolejnic současně s výměnou pražců, tvar UIC60, 60E2</t>
  </si>
  <si>
    <t>326</t>
  </si>
  <si>
    <t>Souvislá výměna kolejnic současně s výměnou pražců,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</si>
  <si>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5907020086</t>
  </si>
  <si>
    <t>Souvislá výměna kolejnic současně s výměnou pražců, tvar R65</t>
  </si>
  <si>
    <t>328</t>
  </si>
  <si>
    <t>Souvislá výměna kolejnic současně s výměnou pražců,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</si>
  <si>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165</t>
  </si>
  <si>
    <t>5907020091</t>
  </si>
  <si>
    <t>Souvislá výměna kolejnic současně s výměnou pražců, tvar S49, T, 49E1</t>
  </si>
  <si>
    <t>330</t>
  </si>
  <si>
    <t>Souvislá výměna kolejnic současně s výměnou pražců,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</si>
  <si>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</si>
  <si>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</si>
  <si>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332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</si>
  <si>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</si>
  <si>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167</t>
  </si>
  <si>
    <t>5907020161</t>
  </si>
  <si>
    <t>Souvislá výměna kolejnic současně s výměnou kompletů, tvar R65</t>
  </si>
  <si>
    <t>334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</si>
  <si>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</si>
  <si>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</si>
  <si>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</si>
  <si>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336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</si>
  <si>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</si>
  <si>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169</t>
  </si>
  <si>
    <t>5907020231</t>
  </si>
  <si>
    <t>Souvislá výměna kolejnic současně s výměnou svěrek, tvar UIC60, 60E2</t>
  </si>
  <si>
    <t>338</t>
  </si>
  <si>
    <t>Souvislá výměna kolejnic současně s výměnou svěrek,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</si>
  <si>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5907020236</t>
  </si>
  <si>
    <t>Souvislá výměna kolejnic současně s výměnou svěrek, tvar R65</t>
  </si>
  <si>
    <t>340</t>
  </si>
  <si>
    <t>Souvislá výměna kolejnic současně s výměnou svěrek,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</si>
  <si>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</t>
  </si>
  <si>
    <t>5907020241</t>
  </si>
  <si>
    <t>Souvislá výměna kolejnic současně s výměnou svěrek, tvar S49, T, 49E1</t>
  </si>
  <si>
    <t>342</t>
  </si>
  <si>
    <t>Souvislá výměna kolejnic současně s výměnou svěrek,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</si>
  <si>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5907020246</t>
  </si>
  <si>
    <t>Souvislá výměna kolejnic současně s výměnou svěrek, tvar A</t>
  </si>
  <si>
    <t>344</t>
  </si>
  <si>
    <t>Souvislá výměna kolejnic současně s výměnou svěrek,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</si>
  <si>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</si>
  <si>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5907020306</t>
  </si>
  <si>
    <t>Souvislá výměna kolejnic současně s výměnou svěrkových šroubů, tvar UIC60, 60E2</t>
  </si>
  <si>
    <t>346</t>
  </si>
  <si>
    <t>Souvislá výměna kolejnic současně s výměnou svěrkových šroubů,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</si>
  <si>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5907020311</t>
  </si>
  <si>
    <t>Souvislá výměna kolejnic současně s výměnou svěrkových šroubů, tvar R65</t>
  </si>
  <si>
    <t>348</t>
  </si>
  <si>
    <t>Souvislá výměna kolejnic současně s výměnou svěrkových šroubů,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</si>
  <si>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</si>
  <si>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5907020316</t>
  </si>
  <si>
    <t>Souvislá výměna kolejnic současně s výměnou svěrkových šroubů, tvar S49, T, 49E1</t>
  </si>
  <si>
    <t>350</t>
  </si>
  <si>
    <t>Souvislá výměna kolejnic současně s výměnou svěrkových šroubů,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</si>
  <si>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5907020321</t>
  </si>
  <si>
    <t>Souvislá výměna kolejnic současně s výměnou svěrkových šroubů, tvar A</t>
  </si>
  <si>
    <t>352</t>
  </si>
  <si>
    <t>Souvislá výměna kolejnic současně s výměnou svěrkových šroubů,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</si>
  <si>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</si>
  <si>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</si>
  <si>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</si>
  <si>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</si>
  <si>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</si>
  <si>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</si>
  <si>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</si>
  <si>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</si>
  <si>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</si>
  <si>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</si>
  <si>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</si>
  <si>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</si>
  <si>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</si>
  <si>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</si>
  <si>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</si>
  <si>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</si>
  <si>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</si>
  <si>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</si>
  <si>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</si>
  <si>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</si>
  <si>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</si>
  <si>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</si>
  <si>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</si>
  <si>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</si>
  <si>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</si>
  <si>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</si>
  <si>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</si>
  <si>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</si>
  <si>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</si>
  <si>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</si>
  <si>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</si>
  <si>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</si>
  <si>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</si>
  <si>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</si>
  <si>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</si>
  <si>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</si>
  <si>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</si>
  <si>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5907020566</t>
  </si>
  <si>
    <t>Souvislá výměna kolejnic současně s výměnou kompletů a vodicích vložek, tvar UIC60, 60E2</t>
  </si>
  <si>
    <t>370</t>
  </si>
  <si>
    <t>Souvislá výměna kolejnic současně s výměnou kompletů a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</si>
  <si>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5907020571</t>
  </si>
  <si>
    <t>Souvislá výměna kolejnic současně s výměnou kompletů a vodicích vložek, tvar S49, 49E1</t>
  </si>
  <si>
    <t>372</t>
  </si>
  <si>
    <t>Souvislá výměna kolejnic současně s výměnou kompletů a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</si>
  <si>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</si>
  <si>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5907020601</t>
  </si>
  <si>
    <t>Souvislá výměna kolejnic současně s výměnou kompletů, vodicích vložek a pryžové podložky, tvar UIC60, 60E2</t>
  </si>
  <si>
    <t>374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</si>
  <si>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</si>
  <si>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5907020606</t>
  </si>
  <si>
    <t>Souvislá výměna kolejnic současně s výměnou kompletů, vodicích vložek a pryžové podložky, tvar S49, 49E1</t>
  </si>
  <si>
    <t>376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</si>
  <si>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</si>
  <si>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189</t>
  </si>
  <si>
    <t>5907020636</t>
  </si>
  <si>
    <t>Souvislá výměna kolejnic současně s výměnou izolátoru spony, tvar UIC60, 60E2</t>
  </si>
  <si>
    <t>378</t>
  </si>
  <si>
    <t>Souvislá výměna kolejnic současně s výměnou izolátoru spony,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</si>
  <si>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5907020641</t>
  </si>
  <si>
    <t>Souvislá výměna kolejnic současně s výměnou izolátoru spony, tvar S49, 49E1</t>
  </si>
  <si>
    <t>380</t>
  </si>
  <si>
    <t>Souvislá výměna kolejnic současně s výměnou izolátoru spony,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</si>
  <si>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191</t>
  </si>
  <si>
    <t>5907025006</t>
  </si>
  <si>
    <t>Výměna kolejnicových pásů stávající upevnění, tvar UIC60, 60E2</t>
  </si>
  <si>
    <t>382</t>
  </si>
  <si>
    <t>Výměna kolejnicových pásů stávající upevnění,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</si>
  <si>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5907025011</t>
  </si>
  <si>
    <t>Výměna kolejnicových pásů stávající upevnění, tvar R65</t>
  </si>
  <si>
    <t>384</t>
  </si>
  <si>
    <t>Výměna kolejnicových pásů stávající upevnění,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</si>
  <si>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193</t>
  </si>
  <si>
    <t>5907025016</t>
  </si>
  <si>
    <t>Výměna kolejnicových pásů stávající upevnění, tvar S49, T, 49E1</t>
  </si>
  <si>
    <t>386</t>
  </si>
  <si>
    <t>Výměna kolejnicových pásů stávající upevnění,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</si>
  <si>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5907025081</t>
  </si>
  <si>
    <t>Výměna kolejnicových pásů současně s výměnou pražců, tvar UIC60, 60E2</t>
  </si>
  <si>
    <t>388</t>
  </si>
  <si>
    <t>Výměna kolejnicových pásů současně s výměnou pražců,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</si>
  <si>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195</t>
  </si>
  <si>
    <t>5907025086</t>
  </si>
  <si>
    <t>Výměna kolejnicových pásů současně s výměnou pražců, tvar R65</t>
  </si>
  <si>
    <t>390</t>
  </si>
  <si>
    <t>Výměna kolejnicových pásů současně s výměnou pražců,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</si>
  <si>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5907025091</t>
  </si>
  <si>
    <t>Výměna kolejnicových pásů současně s výměnou pražců, tvar S49, T, 49E1</t>
  </si>
  <si>
    <t>392</t>
  </si>
  <si>
    <t>Výměna kolejnicových pásů současně s výměnou pražců,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</si>
  <si>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197</t>
  </si>
  <si>
    <t>5907025156</t>
  </si>
  <si>
    <t>Výměna kolejnicových pásů současně s výměnou kompletů, tvar UIC60, 60E2</t>
  </si>
  <si>
    <t>394</t>
  </si>
  <si>
    <t>Výměna kolejnicových pásů současně s výměnou kompletů,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</si>
  <si>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5907025161</t>
  </si>
  <si>
    <t>Výměna kolejnicových pásů současně s výměnou kompletů, tvar R65</t>
  </si>
  <si>
    <t>396</t>
  </si>
  <si>
    <t>Výměna kolejnicových pásů současně s výměnou kompletů,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</si>
  <si>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199</t>
  </si>
  <si>
    <t>5907025166</t>
  </si>
  <si>
    <t>Výměna kolejnicových pásů současně s výměnou kompletů, tvar S49, T, 49E1</t>
  </si>
  <si>
    <t>398</t>
  </si>
  <si>
    <t>Výměna kolejnicových pásů současně s výměnou kompletů,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</si>
  <si>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5907025231</t>
  </si>
  <si>
    <t>Výměna kolejnicových pásů současně s výměnou svěrek, tvar UIC60, 60E2</t>
  </si>
  <si>
    <t>400</t>
  </si>
  <si>
    <t>Výměna kolejnicových pásů současně s výměnou svěrek,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</si>
  <si>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201</t>
  </si>
  <si>
    <t>5907025236</t>
  </si>
  <si>
    <t>Výměna kolejnicových pásů současně s výměnou svěrek, tvar R65</t>
  </si>
  <si>
    <t>402</t>
  </si>
  <si>
    <t>Výměna kolejnicových pásů současně s výměnou svěrek,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</si>
  <si>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5907025241</t>
  </si>
  <si>
    <t>Výměna kolejnicových pásů současně s výměnou svěrek, tvar S49, T, 49E1</t>
  </si>
  <si>
    <t>404</t>
  </si>
  <si>
    <t>Výměna kolejnicových pásů současně s výměnou svěrek,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</si>
  <si>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</t>
  </si>
  <si>
    <t>5907025306</t>
  </si>
  <si>
    <t>Výměna kolejnicových pásů současně s výměnou svěrkových šroubů, tvar UIC60, 60E2</t>
  </si>
  <si>
    <t>406</t>
  </si>
  <si>
    <t>Výměna kolejnicových pásů současně s výměnou svěrkových šroubů,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</si>
  <si>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5907025311</t>
  </si>
  <si>
    <t>Výměna kolejnicových pásů současně s výměnou svěrkových šroubů, tvar R65</t>
  </si>
  <si>
    <t>408</t>
  </si>
  <si>
    <t>Výměna kolejnicových pásů současně s výměnou svěrkových šroubů,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</si>
  <si>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205</t>
  </si>
  <si>
    <t>5907025316</t>
  </si>
  <si>
    <t>Výměna kolejnicových pásů současně s výměnou svěrkových šroubů, tvar S49, T, 49E1</t>
  </si>
  <si>
    <t>410</t>
  </si>
  <si>
    <t>Výměna kolejnicových pásů současně s výměnou svěrkových šroubů,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</si>
  <si>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5907025381</t>
  </si>
  <si>
    <t>Výměna kolejnicových pásů současně s výměnou kompletů a pryžové podložky, tvar UIC60, 60E2</t>
  </si>
  <si>
    <t>412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</si>
  <si>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</si>
  <si>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207</t>
  </si>
  <si>
    <t>5907025383</t>
  </si>
  <si>
    <t>Výměna kolejnicových pásů současně s výměnou kroužků a pryžové podložky, tvar UIC60, 60E2</t>
  </si>
  <si>
    <t>414</t>
  </si>
  <si>
    <t>Výměna kolejnicových pásů současně s výměnou kroužků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</si>
  <si>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5907025386</t>
  </si>
  <si>
    <t>Výměna kolejnicových pásů současně s výměnou kompletů a pryžové podložky, tvar R65</t>
  </si>
  <si>
    <t>416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</si>
  <si>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</si>
  <si>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</t>
  </si>
  <si>
    <t>5907025388</t>
  </si>
  <si>
    <t>Výměna kolejnicových pásů současně s výměnou kroužků a pryžové podložky, tvar R65</t>
  </si>
  <si>
    <t>418</t>
  </si>
  <si>
    <t>Výměna kolejnicových pásů současně s výměnou kroužků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</si>
  <si>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5907025391</t>
  </si>
  <si>
    <t>Výměna kolejnicových pásů současně s výměnou kompletů a pryžové podložky, tvar S49, T, 49E1</t>
  </si>
  <si>
    <t>420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</si>
  <si>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</si>
  <si>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211</t>
  </si>
  <si>
    <t>5907025393</t>
  </si>
  <si>
    <t>Výměna kolejnicových pásů současně s výměnou kroužků a pryžové podložky, tvar S49, T, 49E1</t>
  </si>
  <si>
    <t>422</t>
  </si>
  <si>
    <t>Výměna kolejnicových pásů současně s výměnou kroužků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</si>
  <si>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5907025456</t>
  </si>
  <si>
    <t>Výměna kolejnicových pásů současně s výměnou pryžové podložky, tvar UIC60, 60E2</t>
  </si>
  <si>
    <t>424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</si>
  <si>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</si>
  <si>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</t>
  </si>
  <si>
    <t>5907025461</t>
  </si>
  <si>
    <t>Výměna kolejnicových pásů současně s výměnou pryžové podložky, tvar R65</t>
  </si>
  <si>
    <t>426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</si>
  <si>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</si>
  <si>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5907025466</t>
  </si>
  <si>
    <t>Výměna kolejnicových pásů současně s výměnou pryžové podložky, tvar S49, T, 49E1</t>
  </si>
  <si>
    <t>428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</si>
  <si>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</si>
  <si>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215</t>
  </si>
  <si>
    <t>5907025531</t>
  </si>
  <si>
    <t>Výměna kolejnicových pásů současně s výměnou vodicích vložek, tvar UIC60, 60E2</t>
  </si>
  <si>
    <t>430</t>
  </si>
  <si>
    <t>Výměna kolejnicových pásů současně s výměnou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</si>
  <si>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5907025536</t>
  </si>
  <si>
    <t>Výměna kolejnicových pásů současně s výměnou vodicích vložek, tvar S49, 49E1</t>
  </si>
  <si>
    <t>432</t>
  </si>
  <si>
    <t>Výměna kolejnicových pásů současně s výměnou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</si>
  <si>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217</t>
  </si>
  <si>
    <t>5907025566</t>
  </si>
  <si>
    <t>Výměna kolejnicových pásů současně s výměnou kompletů a vodicích vložek, tvar UIC60, 60E2</t>
  </si>
  <si>
    <t>434</t>
  </si>
  <si>
    <t>Výměna kolejnicových pásů současně s výměnou kompletů a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</si>
  <si>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5907025571</t>
  </si>
  <si>
    <t>Výměna kolejnicových pásů současně s výměnou kompletů a vodicích vložek, tvar S49, 49E1</t>
  </si>
  <si>
    <t>436</t>
  </si>
  <si>
    <t>Výměna kolejnicových pásů současně s výměnou kompletů a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</si>
  <si>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219</t>
  </si>
  <si>
    <t>5907025601</t>
  </si>
  <si>
    <t>Výměna kolejnicových pásů současně s výměnou kompletů, vodicích vložek a pryžové podložky, tvar UIC60, 60E2</t>
  </si>
  <si>
    <t>438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</si>
  <si>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</si>
  <si>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5907025606</t>
  </si>
  <si>
    <t>Výměna kolejnicových pásů současně s výměnou kompletů, vodicích vložek a pryžové podložky, tvar S49, 49E1</t>
  </si>
  <si>
    <t>440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</si>
  <si>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</si>
  <si>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221</t>
  </si>
  <si>
    <t>5907030006</t>
  </si>
  <si>
    <t>Záměna kolejnic stávající upevnění, tvar UIC60, 60E2</t>
  </si>
  <si>
    <t>442</t>
  </si>
  <si>
    <t>Záměna kolejnic stávající upevnění,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</si>
  <si>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5907030011</t>
  </si>
  <si>
    <t>Záměna kolejnic stávající upevnění, tvar R65</t>
  </si>
  <si>
    <t>444</t>
  </si>
  <si>
    <t>Záměna kolejnic stávající upevnění,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</si>
  <si>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223</t>
  </si>
  <si>
    <t>5907030016</t>
  </si>
  <si>
    <t>Záměna kolejnic stávající upevnění, tvar S49, T, 49E1</t>
  </si>
  <si>
    <t>446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</si>
  <si>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</si>
  <si>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5907030081</t>
  </si>
  <si>
    <t>Záměna kolejnic současně s výměnou pražců, tvar UIC60, 60E2</t>
  </si>
  <si>
    <t>448</t>
  </si>
  <si>
    <t>Záměna kolejnic současně s výměnou pražců,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</si>
  <si>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225</t>
  </si>
  <si>
    <t>5907030086</t>
  </si>
  <si>
    <t>Záměna kolejnic současně s výměnou pražců, tvar R65</t>
  </si>
  <si>
    <t>450</t>
  </si>
  <si>
    <t>Záměna kolejnic současně s výměnou pražců,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</si>
  <si>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5907030091</t>
  </si>
  <si>
    <t>Záměna kolejnic současně s výměnou pražců, tvar S49, T, 49E1</t>
  </si>
  <si>
    <t>452</t>
  </si>
  <si>
    <t>Záměna kolejnic současně s výměnou pražců,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</si>
  <si>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227</t>
  </si>
  <si>
    <t>5907030156</t>
  </si>
  <si>
    <t>Záměna kolejnic současně s výměnou kompletů, tvar UIC60, 60E2</t>
  </si>
  <si>
    <t>454</t>
  </si>
  <si>
    <t>Záměna kolejnic současně s výměnou kompletů,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</si>
  <si>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5907030161</t>
  </si>
  <si>
    <t>Záměna kolejnic současně s výměnou kompletů, tvar R65</t>
  </si>
  <si>
    <t>456</t>
  </si>
  <si>
    <t>Záměna kolejnic současně s výměnou kompletů,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</si>
  <si>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229</t>
  </si>
  <si>
    <t>5907030166</t>
  </si>
  <si>
    <t>Záměna kolejnic současně s výměnou kompletů, tvar S49, T, 49E1</t>
  </si>
  <si>
    <t>458</t>
  </si>
  <si>
    <t>Záměna kolejnic současně s výměnou kompletů,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</si>
  <si>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5907030231</t>
  </si>
  <si>
    <t>Záměna kolejnic současně s výměnou svěrek, tvar UIC60, 60E2</t>
  </si>
  <si>
    <t>460</t>
  </si>
  <si>
    <t>Záměna kolejnic současně s výměnou svěrek,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</si>
  <si>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231</t>
  </si>
  <si>
    <t>5907030236</t>
  </si>
  <si>
    <t>Záměna kolejnic současně s výměnou svěrek, tvar R65</t>
  </si>
  <si>
    <t>462</t>
  </si>
  <si>
    <t>Záměna kolejnic současně s výměnou svěrek,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</si>
  <si>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5907030241</t>
  </si>
  <si>
    <t>Záměna kolejnic současně s výměnou svěrek, tvar S49, T, 49E1</t>
  </si>
  <si>
    <t>464</t>
  </si>
  <si>
    <t>Záměna kolejnic současně s výměnou svěrek,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</si>
  <si>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233</t>
  </si>
  <si>
    <t>5907030306</t>
  </si>
  <si>
    <t>Záměna kolejnic současně s výměnou svěrkových šroubů, tvar UIC60, 60E2</t>
  </si>
  <si>
    <t>466</t>
  </si>
  <si>
    <t>Záměna kolejnic současně s výměnou svěrkových šroubů,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</si>
  <si>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5907030311</t>
  </si>
  <si>
    <t>Záměna kolejnic současně s výměnou svěrkových šroubů, tvar R65</t>
  </si>
  <si>
    <t>468</t>
  </si>
  <si>
    <t>Záměna kolejnic současně s výměnou svěrkových šroubů,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</si>
  <si>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235</t>
  </si>
  <si>
    <t>5907030316</t>
  </si>
  <si>
    <t>Záměna kolejnic současně s výměnou svěrkových šroubů, tvar S49, T, 49E1</t>
  </si>
  <si>
    <t>470</t>
  </si>
  <si>
    <t>Záměna kolejnic současně s výměnou svěrkových šroubů,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</si>
  <si>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5907030381</t>
  </si>
  <si>
    <t>Záměna kolejnic současně s výměnou kompletů a pryžové podložky, tvar UIC60, 60E2</t>
  </si>
  <si>
    <t>472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</si>
  <si>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</si>
  <si>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237</t>
  </si>
  <si>
    <t>5907030386</t>
  </si>
  <si>
    <t>Záměna kolejnic současně s výměnou kompletů a pryžové podložky, tvar R65</t>
  </si>
  <si>
    <t>474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</si>
  <si>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</si>
  <si>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5907030391</t>
  </si>
  <si>
    <t>Záměna kolejnic současně s výměnou kompletů a pryžové podložky, tvar S49, T, 49E1</t>
  </si>
  <si>
    <t>476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</si>
  <si>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</si>
  <si>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239</t>
  </si>
  <si>
    <t>5907030456</t>
  </si>
  <si>
    <t>Záměna kolejnic současně s výměnou pryžové podložky, tvar UIC60, 60E2</t>
  </si>
  <si>
    <t>478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</si>
  <si>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</si>
  <si>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5907030461</t>
  </si>
  <si>
    <t>Záměna kolejnic současně s výměnou pryžové podložky, tvar R65</t>
  </si>
  <si>
    <t>480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</si>
  <si>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</si>
  <si>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241</t>
  </si>
  <si>
    <t>5907030466</t>
  </si>
  <si>
    <t>Záměna kolejnic současně s výměnou pryžové podložky, tvar S49, T, 49E1</t>
  </si>
  <si>
    <t>482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</si>
  <si>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</si>
  <si>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5907030531</t>
  </si>
  <si>
    <t>Záměna kolejnic současně s výměnou vodicích vložek, tvar UIC60, 60E2</t>
  </si>
  <si>
    <t>484</t>
  </si>
  <si>
    <t>Záměna kolejnic současně s výměnou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</si>
  <si>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243</t>
  </si>
  <si>
    <t>5907030536</t>
  </si>
  <si>
    <t>Záměna kolejnic současně s výměnou vodicích vložek, tvar S49, T, 49E1</t>
  </si>
  <si>
    <t>486</t>
  </si>
  <si>
    <t>Záměna kolejnic současně s výměnou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</si>
  <si>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5907030566</t>
  </si>
  <si>
    <t>Záměna kolejnic současně s výměnou kompletů a vodicích vložek, tvar UIC60, 60E2</t>
  </si>
  <si>
    <t>488</t>
  </si>
  <si>
    <t>Záměna kolejnic současně s výměnou kompletů a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</si>
  <si>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245</t>
  </si>
  <si>
    <t>5907030571</t>
  </si>
  <si>
    <t>Záměna kolejnic současně s výměnou kompletů a vodicích vložek, tvar S49, T, 49E1</t>
  </si>
  <si>
    <t>490</t>
  </si>
  <si>
    <t>Záměna kolejnic současně s výměnou kompletů a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</si>
  <si>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5907030601</t>
  </si>
  <si>
    <t>Záměna kolejnic současně s výměnou kompletů, vodicích vložek a pryžové podložky, tvar UIC60, 60E2</t>
  </si>
  <si>
    <t>492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</si>
  <si>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</si>
  <si>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247</t>
  </si>
  <si>
    <t>5907030606</t>
  </si>
  <si>
    <t>Záměna kolejnic současně s výměnou kompletů, vodicích vložek a pryžové podložky, tvar S49, T, 49E1</t>
  </si>
  <si>
    <t>494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</si>
  <si>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</si>
  <si>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5907040011</t>
  </si>
  <si>
    <t>Posun kolejnic před svařováním tvar kolejnic UIC60, 60E2, R65</t>
  </si>
  <si>
    <t>496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</si>
  <si>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</si>
  <si>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249</t>
  </si>
  <si>
    <t>5907040031</t>
  </si>
  <si>
    <t>Posun kolejnic před svařováním tvar kolejnic S49, T, 49E1</t>
  </si>
  <si>
    <t>498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</si>
  <si>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</si>
  <si>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5907050010</t>
  </si>
  <si>
    <t>Dělení kolejnic řezáním nebo rozbroušením, soustavy UIC60 nebo R65</t>
  </si>
  <si>
    <t>500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</si>
  <si>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</si>
  <si>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</si>
  <si>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251</t>
  </si>
  <si>
    <t>5907050020</t>
  </si>
  <si>
    <t>Dělení kolejnic řezáním nebo rozbroušením, soustavy S49 nebo T</t>
  </si>
  <si>
    <t>502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</si>
  <si>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</si>
  <si>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</si>
  <si>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</si>
  <si>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504</t>
  </si>
  <si>
    <t>Dělení kolejnic kyslíkem, soustavy UIC60 nebo R65 Poznámka: 1. V cenách jsou započteny náklady na manipulaci, podložení, označení a provedení řezu kolejnice.</t>
  </si>
  <si>
    <t>253</t>
  </si>
  <si>
    <t>5907050120</t>
  </si>
  <si>
    <t>Dělení kolejnic kyslíkem, soustavy S49 nebo T</t>
  </si>
  <si>
    <t>506</t>
  </si>
  <si>
    <t>Dělení kolejnic kyslíkem, soustavy S49 nebo T Poznámka: 1. V cenách jsou započteny náklady na manipulaci, podložení, označení a provedení řezu kolejnice.</t>
  </si>
  <si>
    <t>5908035015</t>
  </si>
  <si>
    <t>Oprava LISU soupravou in-sittu tvar UIC60, R65</t>
  </si>
  <si>
    <t>styk</t>
  </si>
  <si>
    <t>508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</si>
  <si>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</si>
  <si>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255</t>
  </si>
  <si>
    <t>5908035035</t>
  </si>
  <si>
    <t>Oprava LISU soupravou in-sittu tvar S49</t>
  </si>
  <si>
    <t>510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</si>
  <si>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</si>
  <si>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5908050007</t>
  </si>
  <si>
    <t>Výměna upevnění podkladnicového komplety</t>
  </si>
  <si>
    <t>úl.pl.</t>
  </si>
  <si>
    <t>512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</si>
  <si>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</si>
  <si>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257</t>
  </si>
  <si>
    <t>5908050010</t>
  </si>
  <si>
    <t>Výměna upevnění podkladnicového komplety a pryžová podložka</t>
  </si>
  <si>
    <t>514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</si>
  <si>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</si>
  <si>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5908050040</t>
  </si>
  <si>
    <t>Výměna upevnění bezpokladnicového komplet</t>
  </si>
  <si>
    <t>516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</si>
  <si>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</si>
  <si>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259</t>
  </si>
  <si>
    <t>5908050045</t>
  </si>
  <si>
    <t>Výměna upevnění bezpokladnicového komplety</t>
  </si>
  <si>
    <t>518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</si>
  <si>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</si>
  <si>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</si>
  <si>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</si>
  <si>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520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</si>
  <si>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</si>
  <si>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261</t>
  </si>
  <si>
    <t>5908050060</t>
  </si>
  <si>
    <t>Výměna upevnění bezpokladnicového komplety a úhlové vodicí vložky</t>
  </si>
  <si>
    <t>522</t>
  </si>
  <si>
    <t>Výměna upevnění bezpokladnicového komplety a úhlové vodicí vložky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</si>
  <si>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</si>
  <si>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</si>
  <si>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524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</si>
  <si>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</si>
  <si>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263</t>
  </si>
  <si>
    <t>5908052010</t>
  </si>
  <si>
    <t>Výměna podložky pryžové pod patu kolejnice</t>
  </si>
  <si>
    <t>526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</si>
  <si>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</si>
  <si>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5908052040</t>
  </si>
  <si>
    <t>Výměna podložky polyetylenové pod podkladnici</t>
  </si>
  <si>
    <t>528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</si>
  <si>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</si>
  <si>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265</t>
  </si>
  <si>
    <t>5908052060</t>
  </si>
  <si>
    <t>Výměna podložky penefolové pod podkladnici</t>
  </si>
  <si>
    <t>530</t>
  </si>
  <si>
    <t>Výměna podložky penefolové pod podkladnici Poznámka: 1. V cenách jsou započteny náklady na demontáž upevňovadel, výměnu součásti, montáž upevňovadel a ošetření součástí mazivem. 2. V cenách nejsou obsaženy náklady na dodávku materiálu.</t>
  </si>
  <si>
    <t>5908052070</t>
  </si>
  <si>
    <t>Výměna podložky plastové klínové pro úpravu rozchodu</t>
  </si>
  <si>
    <t>532</t>
  </si>
  <si>
    <t>Výměna podložky plastové klínové pro úpravu rozchodu Poznámka: 1. V cenách jsou započteny náklady na demontáž upevňovadel, výměnu součásti, montáž upevňovadel a ošetření součástí mazivem. 2. V cenách nejsou obsaženy náklady na dodávku materiálu.</t>
  </si>
  <si>
    <t>267</t>
  </si>
  <si>
    <t>5908053050</t>
  </si>
  <si>
    <t>Výměna drobného kolejiva vložka vodící úhlová</t>
  </si>
  <si>
    <t>534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</si>
  <si>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</si>
  <si>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5908053060</t>
  </si>
  <si>
    <t>Výměna drobného kolejiva vložka vodící úhlová vnější</t>
  </si>
  <si>
    <t>536</t>
  </si>
  <si>
    <t>Výměna drobného kolejiva vložka vodící úhlová vnější Poznámka: 1. V cenách jsou započteny náklady na demontáž upevňovadel, výměnu součásti, montáž upevňovadel a ošetření součástí mazivem. 2. V cenách nejsou obsaženy náklady na dodávku materiálu.</t>
  </si>
  <si>
    <t>269</t>
  </si>
  <si>
    <t>5908053070</t>
  </si>
  <si>
    <t>Výměna drobného kolejiva vložka vodící úhlová vnitřní</t>
  </si>
  <si>
    <t>538</t>
  </si>
  <si>
    <t>Výměna drobného kolejiva vložka vodící úhlová vnitřní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</si>
  <si>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</si>
  <si>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</si>
  <si>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540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</si>
  <si>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</si>
  <si>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271</t>
  </si>
  <si>
    <t>5908053250</t>
  </si>
  <si>
    <t>Výměna drobného kolejiva kroužek dvojitý pružný</t>
  </si>
  <si>
    <t>542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</si>
  <si>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</si>
  <si>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</si>
  <si>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</si>
  <si>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544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</si>
  <si>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</si>
  <si>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273</t>
  </si>
  <si>
    <t>5908063020</t>
  </si>
  <si>
    <t>Oprava rozchodu koleje otočením nebo záměnou rozponových svěrek</t>
  </si>
  <si>
    <t>546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</si>
  <si>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</si>
  <si>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5908070215</t>
  </si>
  <si>
    <t>Souvislé dotahování upevňovadel v koleji bez protáčení závitů šrouby svěrkové a vrtule</t>
  </si>
  <si>
    <t>548</t>
  </si>
  <si>
    <t>Souvislé dotahování upevňovadel v koleji bez protáčení závitů šrouby svěrkové a vrtule Poznámka: 1. V cenách jsou započteny náklady na dotažení součástí doporučeným utahovacím momentem a ošetření součástí mazivem.</t>
  </si>
  <si>
    <t>275</t>
  </si>
  <si>
    <t>5908070325</t>
  </si>
  <si>
    <t>Souvislé dotahování upevňovadel v koleji s protáčením závitů šrouby svěrkové</t>
  </si>
  <si>
    <t>550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</si>
  <si>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</si>
  <si>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5908070335</t>
  </si>
  <si>
    <t>Souvislé dotahování upevňovadel v koleji s protáčením závitů šrouby svěrkové na pražci Y</t>
  </si>
  <si>
    <t>552</t>
  </si>
  <si>
    <t>Souvislé dotahování upevňovadel v koleji s protáčením závitů šrouby svěrkové na pražci Y Poznámka: 1. V cenách jsou započteny náklady na dotažení součástí doporučeným utahovacím momentem a ošetření součástí mazivem.</t>
  </si>
  <si>
    <t>277</t>
  </si>
  <si>
    <t>5908070415</t>
  </si>
  <si>
    <t>Souvislé dotahování upevňovadel v koleji s protáčením závitů vrtule</t>
  </si>
  <si>
    <t>554</t>
  </si>
  <si>
    <t>Souvislé dotahování upevňovadel v koleji s protáčením závitů vrtule Poznámka: 1. V cenách jsou započteny náklady na dotažení součástí doporučeným utahovacím momentem a ošetření součástí mazivem.</t>
  </si>
  <si>
    <t>5908070515</t>
  </si>
  <si>
    <t>Souvislé dotahování upevňovadel v koleji s protáčením závitů šrouby svěrkové a vrtule</t>
  </si>
  <si>
    <t>556</t>
  </si>
  <si>
    <t>Souvislé dotahování upevňovadel v koleji s protáčením závitů šrouby svěrkové a vrtule Poznámka: 1. V cenách jsou započteny náklady na dotažení součástí doporučeným utahovacím momentem a ošetření součástí mazivem.</t>
  </si>
  <si>
    <t>279</t>
  </si>
  <si>
    <t>5909010020</t>
  </si>
  <si>
    <t>Ojedinělé ruční podbití pražců příčných dřevěných</t>
  </si>
  <si>
    <t>558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</si>
  <si>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</si>
  <si>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</si>
  <si>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</si>
  <si>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560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</si>
  <si>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</si>
  <si>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281</t>
  </si>
  <si>
    <t>5909010040</t>
  </si>
  <si>
    <t>Ojedinělé ruční podbití pražců příčných ocelových válcovaných</t>
  </si>
  <si>
    <t>562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</si>
  <si>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</si>
  <si>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</si>
  <si>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</si>
  <si>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564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</si>
  <si>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</si>
  <si>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283</t>
  </si>
  <si>
    <t>5909010120</t>
  </si>
  <si>
    <t>Ojedinělé ruční podbití pražců výhybkových dřevěných délky přes 3 do 4 m</t>
  </si>
  <si>
    <t>566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</si>
  <si>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</si>
  <si>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</si>
  <si>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</si>
  <si>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568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</si>
  <si>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</si>
  <si>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285</t>
  </si>
  <si>
    <t>5909010210</t>
  </si>
  <si>
    <t>Ojedinělé ruční podbití pražců výhybkových ocelových válcovaných délky do 3 m</t>
  </si>
  <si>
    <t>570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</si>
  <si>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</si>
  <si>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</si>
  <si>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</si>
  <si>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572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</si>
  <si>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</si>
  <si>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287</t>
  </si>
  <si>
    <t>5909010230</t>
  </si>
  <si>
    <t>Ojedinělé ruční podbití pražců výhybkových ocelových válcovaných délky přes 4 m</t>
  </si>
  <si>
    <t>574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</si>
  <si>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</si>
  <si>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</si>
  <si>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</si>
  <si>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576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</si>
  <si>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</si>
  <si>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289</t>
  </si>
  <si>
    <t>5909010420</t>
  </si>
  <si>
    <t>Ojedinělé ruční podbití pražců výhybkových betonových délky přes 3 do 4 m</t>
  </si>
  <si>
    <t>578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</si>
  <si>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</si>
  <si>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</si>
  <si>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</si>
  <si>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580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</si>
  <si>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</si>
  <si>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291</t>
  </si>
  <si>
    <t>5909020020</t>
  </si>
  <si>
    <t>Oprava nivelety do 100 mm ručně koleje zdvih</t>
  </si>
  <si>
    <t>582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</si>
  <si>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</si>
  <si>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položce:_x000D_
Metr koleje=m</t>
  </si>
  <si>
    <t>5909020120</t>
  </si>
  <si>
    <t>Oprava nivelety do 100 mm ručně výhybky zdvih</t>
  </si>
  <si>
    <t>584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</si>
  <si>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</si>
  <si>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položce:_x000D_
Rozvinutá délka výhybky=m</t>
  </si>
  <si>
    <t>293</t>
  </si>
  <si>
    <t>5909025010</t>
  </si>
  <si>
    <t>Odstranění lokálních závad koleje pražce dřevěné nebo ocelové</t>
  </si>
  <si>
    <t>586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</si>
  <si>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</si>
  <si>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5909025020</t>
  </si>
  <si>
    <t>Odstranění lokálních závad koleje pražce betonové</t>
  </si>
  <si>
    <t>588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</si>
  <si>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</si>
  <si>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295</t>
  </si>
  <si>
    <t>5909030010</t>
  </si>
  <si>
    <t>Následná úprava GPK koleje směrové a výškové uspořádání pražce dřevěné nebo ocelové</t>
  </si>
  <si>
    <t>590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</si>
  <si>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</si>
  <si>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</si>
  <si>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</si>
  <si>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592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</si>
  <si>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</si>
  <si>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297</t>
  </si>
  <si>
    <t>5909031010</t>
  </si>
  <si>
    <t>Úprava GPK koleje směrové a výškové uspořádání pražce dřevěné nebo ocelové</t>
  </si>
  <si>
    <t>594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</si>
  <si>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</si>
  <si>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</si>
  <si>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</si>
  <si>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596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</si>
  <si>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</si>
  <si>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299</t>
  </si>
  <si>
    <t>5909032010</t>
  </si>
  <si>
    <t>Přesná úprava GPK koleje směrové a výškové uspořádání pražce dřevěné nebo ocelové</t>
  </si>
  <si>
    <t>598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</si>
  <si>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</si>
  <si>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</si>
  <si>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</si>
  <si>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600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</si>
  <si>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</si>
  <si>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301</t>
  </si>
  <si>
    <t>5909035010</t>
  </si>
  <si>
    <t>Odstranění lokálních závad výhybky pražce dřevěné nebo ocelové</t>
  </si>
  <si>
    <t>602</t>
  </si>
  <si>
    <t>Odstranění lokálních závad výhybky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</si>
  <si>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5909035020</t>
  </si>
  <si>
    <t>Odstranění lokálních závad výhybky pražce betonové</t>
  </si>
  <si>
    <t>604</t>
  </si>
  <si>
    <t>Odstranění lokálních závad výhybky pražce betonové Poznámka: 1. V cenách jsou započteny náklady na odstranění lokálních závad podbitím ASP. 2. V cenách nejsou obsaženy náklady na doplnění a dodávku kameniva, úpravu KL a snížení KL pod patou kolejnice.</t>
  </si>
  <si>
    <t>303</t>
  </si>
  <si>
    <t>5909040010</t>
  </si>
  <si>
    <t>Následná úprava GPK výhybky směrové a výškové uspořádání pražce dřevěné nebo ocelové</t>
  </si>
  <si>
    <t>606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</si>
  <si>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</si>
  <si>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5909040020</t>
  </si>
  <si>
    <t>Následná úprava GPK výhybky směrové a výškové uspořádání pražce betonové</t>
  </si>
  <si>
    <t>608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</si>
  <si>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</si>
  <si>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305</t>
  </si>
  <si>
    <t>5909041010</t>
  </si>
  <si>
    <t>Úprava GPK výhybky směrové a výškové uspořádání pražce dřevěné nebo ocelové</t>
  </si>
  <si>
    <t>610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</si>
  <si>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</si>
  <si>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</si>
  <si>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5909041020</t>
  </si>
  <si>
    <t>Úprava GPK výhybky směrové a výškové uspořádání pražce betonové</t>
  </si>
  <si>
    <t>612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</si>
  <si>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</si>
  <si>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307</t>
  </si>
  <si>
    <t>5909042010</t>
  </si>
  <si>
    <t>Přesná úprava GPK výhybky směrové a výškové uspořádání pražce dřevěné nebo ocelové</t>
  </si>
  <si>
    <t>614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</si>
  <si>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</si>
  <si>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</si>
  <si>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</si>
  <si>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616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</si>
  <si>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</si>
  <si>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309</t>
  </si>
  <si>
    <t>5909050010</t>
  </si>
  <si>
    <t>Stabilizace kolejového lože koleje nově zřízeného nebo čistého</t>
  </si>
  <si>
    <t>618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</si>
  <si>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</si>
  <si>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položce:_x000D_
S3/1, Kilometr koleje=km</t>
  </si>
  <si>
    <t>5909050020</t>
  </si>
  <si>
    <t>Stabilizace kolejového lože koleje stávajícího</t>
  </si>
  <si>
    <t>620</t>
  </si>
  <si>
    <t>Stabilizace kolejového lože koleje stávajícího Poznámka: 1. V cenách jsou započteny náklady na stabilizaci v režimu s řízeným (konstantním) poklesem včetně měření a předání tištěných výstupů.</t>
  </si>
  <si>
    <t>311</t>
  </si>
  <si>
    <t>5909050030</t>
  </si>
  <si>
    <t>Stabilizace kolejového lože výhybky nově zřízeného nebo čistého</t>
  </si>
  <si>
    <t>622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</si>
  <si>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</si>
  <si>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</si>
  <si>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5909050040</t>
  </si>
  <si>
    <t>Stabilizace kolejového lože výhybky stávajícího</t>
  </si>
  <si>
    <t>624</t>
  </si>
  <si>
    <t>Stabilizace kolejového lože výhybky stávajícího Poznámka: 1. V cenách jsou započteny náklady na stabilizaci v režimu s řízeným (konstantním) poklesem včetně měření a předání tištěných výstupů.</t>
  </si>
  <si>
    <t>313</t>
  </si>
  <si>
    <t>5910010010</t>
  </si>
  <si>
    <t>Odtavovací stykové svařování kolejnic užitých ve stabilní svařovně vstupní délky do 10 m tv. UIC60</t>
  </si>
  <si>
    <t>626</t>
  </si>
  <si>
    <t>Odtavovací stykové svařování kolejnic užitých ve stabilní svařovně vstupní délky do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</si>
  <si>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5910010020</t>
  </si>
  <si>
    <t>Odtavovací stykové svařování kolejnic užitých ve stabilní svařovně vstupní délky do 10 m tv. R65</t>
  </si>
  <si>
    <t>628</t>
  </si>
  <si>
    <t>Odtavovací stykové svařování kolejnic užitých ve stabilní svařovně vstupní délky do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</si>
  <si>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315</t>
  </si>
  <si>
    <t>5910010030</t>
  </si>
  <si>
    <t>Odtavovací stykové svařování kolejnic užitých ve stabilní svařovně vstupní délky do 10 m tv. S49</t>
  </si>
  <si>
    <t>630</t>
  </si>
  <si>
    <t>Odtavovací stykové svařování kolejnic užitých ve stabilní svařovně vstupní délky do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</si>
  <si>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5910010110</t>
  </si>
  <si>
    <t>Odtavovací stykové svařování kolejnic užitých ve stabilní svařovně vstupní délky přes 10 m tv. UIC60</t>
  </si>
  <si>
    <t>632</t>
  </si>
  <si>
    <t>Odtavovací stykové svařování kolejnic užitých ve stabilní svařovně vstupní délky přes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</si>
  <si>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317</t>
  </si>
  <si>
    <t>5910010120</t>
  </si>
  <si>
    <t>Odtavovací stykové svařování kolejnic užitých ve stabilní svařovně vstupní délky přes 10 m tv. R65</t>
  </si>
  <si>
    <t>634</t>
  </si>
  <si>
    <t>Odtavovací stykové svařování kolejnic užitých ve stabilní svařovně vstupní délky přes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</si>
  <si>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5910010130</t>
  </si>
  <si>
    <t>Odtavovací stykové svařování kolejnic užitých ve stabilní svařovně vstupní délky přes 10 m tv. S49</t>
  </si>
  <si>
    <t>636</t>
  </si>
  <si>
    <t>Odtavovací stykové svařování kolejnic užitých ve stabilní svařovně vstupní délky přes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</si>
  <si>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319</t>
  </si>
  <si>
    <t>5910015010</t>
  </si>
  <si>
    <t>Odtavovací stykové svařování mobilní svářečkou kolejnic nových délky do 150 m tv. UIC60</t>
  </si>
  <si>
    <t>svar</t>
  </si>
  <si>
    <t>638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</si>
  <si>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</si>
  <si>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</si>
  <si>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</si>
  <si>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640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</si>
  <si>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</si>
  <si>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321</t>
  </si>
  <si>
    <t>5910015110</t>
  </si>
  <si>
    <t>Odtavovací stykové svařování mobilní svářečkou kolejnic nových délky přes 150 m tv .UIC60</t>
  </si>
  <si>
    <t>642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</si>
  <si>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</si>
  <si>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5910015120</t>
  </si>
  <si>
    <t>Odtavovací stykové svařování mobilní svářečkou kolejnic nových délky přes 150 m tv. S49</t>
  </si>
  <si>
    <t>644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</si>
  <si>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</si>
  <si>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323</t>
  </si>
  <si>
    <t>5910015210</t>
  </si>
  <si>
    <t>Odtavovací stykové svařování mobilní svářečkou kolejnic užitých délky do 150 m tv. UIC60</t>
  </si>
  <si>
    <t>646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</si>
  <si>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</si>
  <si>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5910015220</t>
  </si>
  <si>
    <t>Odtavovací stykové svařování mobilní svářečkou kolejnic užitých délky do 150 m tv. R65</t>
  </si>
  <si>
    <t>648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</si>
  <si>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</si>
  <si>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325</t>
  </si>
  <si>
    <t>5910015230</t>
  </si>
  <si>
    <t>Odtavovací stykové svařování mobilní svářečkou kolejnic užitých délky do 150 m tv. S49</t>
  </si>
  <si>
    <t>650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</si>
  <si>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</si>
  <si>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5910015310</t>
  </si>
  <si>
    <t>Odtavovací stykové svařování mobilní svářečkou kolejnic užitých délky přes 150 m tv. UIC60</t>
  </si>
  <si>
    <t>652</t>
  </si>
  <si>
    <t>Odtavovací stykové svařování mobilní svářečkou kolejnic užitých délky přes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</si>
  <si>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327</t>
  </si>
  <si>
    <t>5910015320</t>
  </si>
  <si>
    <t>Odtavovací stykové svařování mobilní svářečkou kolejnic užitých délky přes 150 m tv. R65</t>
  </si>
  <si>
    <t>654</t>
  </si>
  <si>
    <t>Odtavovací stykové svařování mobilní svářečkou kolejnic užitých délky přes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</si>
  <si>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5910015330</t>
  </si>
  <si>
    <t>Odtavovací stykové svařování mobilní svářečkou kolejnic užitých délky přes 150 m tv. S49</t>
  </si>
  <si>
    <t>656</t>
  </si>
  <si>
    <t>Odtavovací stykové svařování mobilní svářečkou kolejnic užitých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</si>
  <si>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329</t>
  </si>
  <si>
    <t>5910020010</t>
  </si>
  <si>
    <t>Svařování kolejnic termitem plný předehřev standardní spára svar sériový tv. UIC60</t>
  </si>
  <si>
    <t>658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</si>
  <si>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</si>
  <si>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</si>
  <si>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</si>
  <si>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660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</si>
  <si>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</si>
  <si>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331</t>
  </si>
  <si>
    <t>5910020030</t>
  </si>
  <si>
    <t>Svařování kolejnic termitem plný předehřev standardní spára svar sériový tv. S49</t>
  </si>
  <si>
    <t>662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</si>
  <si>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</si>
  <si>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</si>
  <si>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</si>
  <si>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664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</si>
  <si>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</si>
  <si>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333</t>
  </si>
  <si>
    <t>5910020120</t>
  </si>
  <si>
    <t>Svařování kolejnic termitem plný předehřev standardní spára svar jednotlivý tv. R65</t>
  </si>
  <si>
    <t>666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</si>
  <si>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</si>
  <si>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</si>
  <si>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</si>
  <si>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668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</si>
  <si>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</si>
  <si>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335</t>
  </si>
  <si>
    <t>5910020140</t>
  </si>
  <si>
    <t>Svařování kolejnic termitem plný předehřev standardní spára svar jednotlivý tv. A</t>
  </si>
  <si>
    <t>670</t>
  </si>
  <si>
    <t>Svařování kolejnic termitem plný předehřev standardní spára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</si>
  <si>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</si>
  <si>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</si>
  <si>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672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</si>
  <si>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</si>
  <si>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337</t>
  </si>
  <si>
    <t>5910020320</t>
  </si>
  <si>
    <t>Svařování kolejnic termitem plný předehřev standardní spára svar přechodový tv. R65/S49</t>
  </si>
  <si>
    <t>674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</si>
  <si>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</si>
  <si>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</si>
  <si>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</si>
  <si>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676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</si>
  <si>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</si>
  <si>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339</t>
  </si>
  <si>
    <t>5910020340</t>
  </si>
  <si>
    <t>Svařování kolejnic termitem plný předehřev standardní spára svar přechodový tv. S49/A</t>
  </si>
  <si>
    <t>678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</si>
  <si>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</si>
  <si>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5910021010</t>
  </si>
  <si>
    <t>Svařování kolejnic termitem zkrácený předehřev standardní spára svar sériový tv. UIC60</t>
  </si>
  <si>
    <t>680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</si>
  <si>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</si>
  <si>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341</t>
  </si>
  <si>
    <t>5910021020</t>
  </si>
  <si>
    <t>Svařování kolejnic termitem zkrácený předehřev standardní spára svar sériový tv. S49</t>
  </si>
  <si>
    <t>682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</si>
  <si>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</si>
  <si>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5910021110</t>
  </si>
  <si>
    <t>Svařování kolejnic termitem zkrácený předehřev standardní spára svar jednotlivý tv. UIC60</t>
  </si>
  <si>
    <t>684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</si>
  <si>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</si>
  <si>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343</t>
  </si>
  <si>
    <t>5910021120</t>
  </si>
  <si>
    <t>Svařování kolejnic termitem zkrácený předehřev standardní spára svar jednotlivý tv. S49</t>
  </si>
  <si>
    <t>686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</si>
  <si>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</si>
  <si>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5910022010</t>
  </si>
  <si>
    <t>Svařování kolejnic termitem krátký předehřev široká spára, krátký předehřev svar jednotlivý tv. UIC60</t>
  </si>
  <si>
    <t>688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</si>
  <si>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</si>
  <si>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345</t>
  </si>
  <si>
    <t>5910022020</t>
  </si>
  <si>
    <t>Svařování kolejnic termitem krátký předehřev široká spára, krátký předehřev svar jednotlivý tv. R65</t>
  </si>
  <si>
    <t>690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</si>
  <si>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</si>
  <si>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5910022030</t>
  </si>
  <si>
    <t>Svařování kolejnic termitem krátký předehřev široká spára, krátký předehřev svar jednotlivý tv. S49</t>
  </si>
  <si>
    <t>692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</si>
  <si>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</si>
  <si>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347</t>
  </si>
  <si>
    <t>5910025010</t>
  </si>
  <si>
    <t>Svařování kolejnic elektrickým obloukem svar sériový tv. UIC60</t>
  </si>
  <si>
    <t>694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</si>
  <si>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</si>
  <si>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5910025020</t>
  </si>
  <si>
    <t>Svařování kolejnic elektrickým obloukem svar sériový tv. R65</t>
  </si>
  <si>
    <t>696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</si>
  <si>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</si>
  <si>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349</t>
  </si>
  <si>
    <t>5910025030</t>
  </si>
  <si>
    <t>Svařování kolejnic elektrickým obloukem svar sériový tv. S49</t>
  </si>
  <si>
    <t>698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</si>
  <si>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</si>
  <si>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5910025040</t>
  </si>
  <si>
    <t>Svařování kolejnic elektrickým obloukem svar sériový tv. A</t>
  </si>
  <si>
    <t>700</t>
  </si>
  <si>
    <t>Svařování kolejnic elektrickým obloukem svar sériový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</si>
  <si>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351</t>
  </si>
  <si>
    <t>5910025110</t>
  </si>
  <si>
    <t>Svařování kolejnic elektrickým obloukem svar jednotlivý tv. UIC60</t>
  </si>
  <si>
    <t>702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</si>
  <si>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</si>
  <si>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</si>
  <si>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</si>
  <si>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704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</si>
  <si>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</si>
  <si>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353</t>
  </si>
  <si>
    <t>5910025130</t>
  </si>
  <si>
    <t>Svařování kolejnic elektrickým obloukem svar jednotlivý tv. S49</t>
  </si>
  <si>
    <t>706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</si>
  <si>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</si>
  <si>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5910025140</t>
  </si>
  <si>
    <t>Svařování kolejnic elektrickým obloukem svar jednotlivý tv. A</t>
  </si>
  <si>
    <t>708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</si>
  <si>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</si>
  <si>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355</t>
  </si>
  <si>
    <t>5910030310</t>
  </si>
  <si>
    <t>Příplatek za směrové vyrovnání kolejnic v obloucích o poloměru 300 m a menším</t>
  </si>
  <si>
    <t>710</t>
  </si>
  <si>
    <t>Příplatek za směrové vyrovnání kolejnic v obloucích o poloměru 300 m a menším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</si>
  <si>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</si>
  <si>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</si>
  <si>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712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</si>
  <si>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</si>
  <si>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357</t>
  </si>
  <si>
    <t>5910035020</t>
  </si>
  <si>
    <t>Dosažení dovolené upínací teploty v BK prodloužením kolejnicového pásu v koleji tv. R65</t>
  </si>
  <si>
    <t>714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</si>
  <si>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</si>
  <si>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</si>
  <si>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</si>
  <si>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716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</si>
  <si>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</si>
  <si>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359</t>
  </si>
  <si>
    <t>5910040215</t>
  </si>
  <si>
    <t>Umožnění volné dilatace kolejnice bez demontáže nebo montáže upevňovadel s osazením a odstraněním kluzných podložek</t>
  </si>
  <si>
    <t>718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</si>
  <si>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</si>
  <si>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</si>
  <si>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</si>
  <si>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720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</si>
  <si>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</si>
  <si>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361</t>
  </si>
  <si>
    <t>5910060020</t>
  </si>
  <si>
    <t>Ojedinělé broušení kolejnic R260 do hloubky přes 2 mm</t>
  </si>
  <si>
    <t>722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</si>
  <si>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</si>
  <si>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</si>
  <si>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</si>
  <si>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724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</si>
  <si>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</si>
  <si>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363</t>
  </si>
  <si>
    <t>5910060120</t>
  </si>
  <si>
    <t>Ojedinělé broušení kolejnic R350HT do hloubky přes 2 mm</t>
  </si>
  <si>
    <t>726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</si>
  <si>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</si>
  <si>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</si>
  <si>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</si>
  <si>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728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</si>
  <si>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</si>
  <si>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365</t>
  </si>
  <si>
    <t>5910063020</t>
  </si>
  <si>
    <t>Opravné souvislé broušení kolejnic R260 head checking, povrchové vady, příčný a podélný profil hloubky přes 2 mm do 4 mm</t>
  </si>
  <si>
    <t>730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</si>
  <si>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</si>
  <si>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5910063030</t>
  </si>
  <si>
    <t>Opravné souvislé broušení kolejnic R260 head checking, povrchové vady, příčný a podélný profil hloubky přes 4 mm</t>
  </si>
  <si>
    <t>732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</si>
  <si>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</si>
  <si>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367</t>
  </si>
  <si>
    <t>5910063050</t>
  </si>
  <si>
    <t>Opravné souvislé broušení kolejnic R260 příčný a podélný profil oprava příčného a podélného profilu</t>
  </si>
  <si>
    <t>734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</si>
  <si>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</si>
  <si>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5910063060</t>
  </si>
  <si>
    <t>Opravné souvislé broušení kolejnic R260 příčný a podélný profil vlnkovitost</t>
  </si>
  <si>
    <t>736</t>
  </si>
  <si>
    <t>Opravné souvislé broušení kolejnic R260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</si>
  <si>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369</t>
  </si>
  <si>
    <t>5910063110</t>
  </si>
  <si>
    <t>Opravné souvislé broušení kolejnic R350HT head checking, povrchové vady, příčný a podélný profil hloubky do 2 mm</t>
  </si>
  <si>
    <t>738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</si>
  <si>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</si>
  <si>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</si>
  <si>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</si>
  <si>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740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</si>
  <si>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</si>
  <si>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371</t>
  </si>
  <si>
    <t>5910063130</t>
  </si>
  <si>
    <t>Opravné souvislé broušení kolejnic R350HT head checking, povrchové vady, příčný a podélný profil hloubky přes 4 mm</t>
  </si>
  <si>
    <t>742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</si>
  <si>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</si>
  <si>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</si>
  <si>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</si>
  <si>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744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</si>
  <si>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</si>
  <si>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373</t>
  </si>
  <si>
    <t>5910063160</t>
  </si>
  <si>
    <t>Opravné souvislé broušení kolejnic R350HT příčný a podélný profil vlnkovitost</t>
  </si>
  <si>
    <t>746</t>
  </si>
  <si>
    <t>Opravné souvislé broušení kolejnic R350HT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</si>
  <si>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5910070010</t>
  </si>
  <si>
    <t>Základní reprofilace kolejnicových profilů výhybky broušení, frézování a hoblování</t>
  </si>
  <si>
    <t>748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</si>
  <si>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</si>
  <si>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375</t>
  </si>
  <si>
    <t>5910075010</t>
  </si>
  <si>
    <t>Opravná reprofilace jazyka šíře plochy do 30 mm hloubky do 2 mm</t>
  </si>
  <si>
    <t>750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</si>
  <si>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</si>
  <si>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</si>
  <si>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5910075020</t>
  </si>
  <si>
    <t>Opravná reprofilace jazyka šíře plochy do 30 mm hloubky přes 2 mm</t>
  </si>
  <si>
    <t>752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</si>
  <si>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</si>
  <si>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377</t>
  </si>
  <si>
    <t>5910075050</t>
  </si>
  <si>
    <t>Opravná reprofilace jazyka šíře plochy přes 30 mm hloubky do 2 mm</t>
  </si>
  <si>
    <t>754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</si>
  <si>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</si>
  <si>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5910075060</t>
  </si>
  <si>
    <t>Opravná reprofilace jazyka šíře plochy přes 30 mm hloubky přes 2 mm</t>
  </si>
  <si>
    <t>756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</si>
  <si>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</si>
  <si>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379</t>
  </si>
  <si>
    <t>5910075110</t>
  </si>
  <si>
    <t>Opravná reprofilace opornice šíře plochy do 30 mm hloubky do 2 mm</t>
  </si>
  <si>
    <t>758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</si>
  <si>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</si>
  <si>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</si>
  <si>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5910075120</t>
  </si>
  <si>
    <t>Opravná reprofilace opornice šíře plochy do 30 mm hloubky přes 2 mm</t>
  </si>
  <si>
    <t>760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</si>
  <si>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</si>
  <si>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381</t>
  </si>
  <si>
    <t>5910075150</t>
  </si>
  <si>
    <t>Opravná reprofilace opornice šíře plochy přes 30 mm hloubky do 2 mm</t>
  </si>
  <si>
    <t>762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</si>
  <si>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</si>
  <si>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5910075160</t>
  </si>
  <si>
    <t>Opravná reprofilace opornice šíře plochy přes 30 mm hloubky přes 2 mm</t>
  </si>
  <si>
    <t>764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</si>
  <si>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</si>
  <si>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383</t>
  </si>
  <si>
    <t>5910080210</t>
  </si>
  <si>
    <t>Opravná reprofilace srdcovky jednoduché 1:11 a 1:12 hloubky do 2 mm</t>
  </si>
  <si>
    <t>766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</si>
  <si>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</si>
  <si>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</si>
  <si>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5910080220</t>
  </si>
  <si>
    <t>Opravná reprofilace srdcovky jednoduché 1:11 a 1:12 hloubky přes 2 mm</t>
  </si>
  <si>
    <t>768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</si>
  <si>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</si>
  <si>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385</t>
  </si>
  <si>
    <t>5910082005</t>
  </si>
  <si>
    <t>Opravná strojní reprofilace výhybky jednoduché všech soustav hloubky do 2 mm s úhlem odbočení J 1:5,7-230</t>
  </si>
  <si>
    <t>770</t>
  </si>
  <si>
    <t>Opravná strojní reprofilace výhybky jednoduché všech soustav hloubky do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</si>
  <si>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5910082010</t>
  </si>
  <si>
    <t>Opravná strojní reprofilace výhybky jednoduché všech soustav hloubky do 2 mm s úhlem odbočení J 1:6 (7,5)-150</t>
  </si>
  <si>
    <t>772</t>
  </si>
  <si>
    <t>Opravná strojní reprofilace výhybky jednoduché všech soustav hloubky do 2 mm s úhlem odbočení J 1:6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</si>
  <si>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387</t>
  </si>
  <si>
    <t>5910082015</t>
  </si>
  <si>
    <t>Opravná strojní reprofilace výhybky jednoduché všech soustav hloubky do 2 mm s úhlem odbočení J 1:6,6 (7,5)-190</t>
  </si>
  <si>
    <t>774</t>
  </si>
  <si>
    <t>Opravná strojní reprofilace výhybky jednoduché všech soustav hloubky do 2 mm s úhlem odbočení J 1:6,6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</si>
  <si>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5910082020</t>
  </si>
  <si>
    <t>Opravná strojní reprofilace výhybky jednoduché všech soustav hloubky do 2 mm s úhlem odbočení J 1:9-190</t>
  </si>
  <si>
    <t>776</t>
  </si>
  <si>
    <t>Opravná strojní reprofilace výhybky jednoduché všech soustav hloubky do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</si>
  <si>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389</t>
  </si>
  <si>
    <t>5910082025</t>
  </si>
  <si>
    <t>Opravná strojní reprofilace výhybky jednoduché všech soustav hloubky do 2 mm s úhlem odbočení J 1:9 (11)-300</t>
  </si>
  <si>
    <t>778</t>
  </si>
  <si>
    <t>Opravná strojní reprofilace výhybky jednoduché všech soustav hloubky do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</si>
  <si>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5910082030</t>
  </si>
  <si>
    <t>Opravná strojní reprofilace výhybky jednoduché všech soustav hloubky do 2 mm s úhlem odbočení J 1:9 (11)-300 s PHS</t>
  </si>
  <si>
    <t>780</t>
  </si>
  <si>
    <t>Opravná strojní reprofilace výhybky jednoduché všech soustav hloubky do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</si>
  <si>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391</t>
  </si>
  <si>
    <t>5910082040</t>
  </si>
  <si>
    <t>Opravná strojní reprofilace výhybky jednoduché všech soustav hloubky do 2 mm s úhlem odbočení J 1:12-500</t>
  </si>
  <si>
    <t>782</t>
  </si>
  <si>
    <t>Opravná strojní reprofilace výhybky jednoduché všech soustav hloubky do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</si>
  <si>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5910082045</t>
  </si>
  <si>
    <t>Opravná strojní reprofilace výhybky jednoduché všech soustav hloubky do 2 mm s úhlem odbočení J 1:12-500 s PHS</t>
  </si>
  <si>
    <t>784</t>
  </si>
  <si>
    <t>Opravná strojní reprofilace výhybky jednoduché všech soustav hloubky do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</si>
  <si>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393</t>
  </si>
  <si>
    <t>5910082050</t>
  </si>
  <si>
    <t>Opravná strojní reprofilace výhybky jednoduché všech soustav hloubky do 2 mm s úhlem odbočení J 1:14-760</t>
  </si>
  <si>
    <t>786</t>
  </si>
  <si>
    <t>Opravná strojní reprofilace výhybky jednoduché všech soustav hloubky do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</si>
  <si>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5910082055</t>
  </si>
  <si>
    <t>Opravná strojní reprofilace výhybky jednoduché všech soustav hloubky do 2 mm s úhlem odbočení J 1:14-760 s PHS</t>
  </si>
  <si>
    <t>788</t>
  </si>
  <si>
    <t>Opravná strojní reprofilace výhybky jednoduché všech soustav hloubky do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</si>
  <si>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395</t>
  </si>
  <si>
    <t>5910082060</t>
  </si>
  <si>
    <t>Opravná strojní reprofilace výhybky jednoduché všech soustav hloubky do 2 mm s úhlem odbočení J 1:18,5-1200</t>
  </si>
  <si>
    <t>790</t>
  </si>
  <si>
    <t>Opravná strojní reprofilace výhybky jednoduché všech soustav hloubky do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</si>
  <si>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5910082065</t>
  </si>
  <si>
    <t>Opravná strojní reprofilace výhybky jednoduché všech soustav hloubky do 2 mm s úhlem odbočení J 1:18,5-1200 s PHS</t>
  </si>
  <si>
    <t>792</t>
  </si>
  <si>
    <t>Opravná strojní reprofilace výhybky jednoduché všech soustav hloubky do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</si>
  <si>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397</t>
  </si>
  <si>
    <t>5910082068</t>
  </si>
  <si>
    <t>Opravná strojní reprofilace výhybky jednoduché všech soustav hloubky do 2 mm s úhlem odbočení 1:26,5-2500 s PHS</t>
  </si>
  <si>
    <t>794</t>
  </si>
  <si>
    <t>Opravná strojní reprofilace výhybky jednoduché všech soustav hloubky do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</si>
  <si>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5910082073</t>
  </si>
  <si>
    <t>Opravná strojní reprofilace výhybky jednoduché všech soustav hloubky do 2 mm s úhlem odbočení J 8°</t>
  </si>
  <si>
    <t>796</t>
  </si>
  <si>
    <t>Opravná strojní reprofilace výhybky jednoduché všech soustav hloubky do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</si>
  <si>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399</t>
  </si>
  <si>
    <t>5910082074</t>
  </si>
  <si>
    <t>Opravná strojní reprofilace výhybky jednoduché všech soustav hloubky do 2 mm s úhlem odbočení J 7°</t>
  </si>
  <si>
    <t>798</t>
  </si>
  <si>
    <t>Opravná strojní reprofilace výhybky jednoduché všech soustav hloubky do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</si>
  <si>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5910082075</t>
  </si>
  <si>
    <t>Opravná strojní reprofilace výhybky jednoduché všech soustav hloubky do 2 mm s úhlem odbočení J 6°</t>
  </si>
  <si>
    <t>800</t>
  </si>
  <si>
    <t>Opravná strojní reprofilace výhybky jednoduché všech soustav hloubky do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</si>
  <si>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401</t>
  </si>
  <si>
    <t>5910082076</t>
  </si>
  <si>
    <t>Opravná strojní reprofilace výhybky jednoduché všech soustav hloubky do 2 mm s úhlem odbočení J 5°</t>
  </si>
  <si>
    <t>802</t>
  </si>
  <si>
    <t>Opravná strojní reprofilace výhybky jednoduché všech soustav hloubky do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</si>
  <si>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5910082077</t>
  </si>
  <si>
    <t>Opravná strojní reprofilace výhybky jednoduché všech soustav hloubky do 2 mm s úhlem odbočení J 4°</t>
  </si>
  <si>
    <t>804</t>
  </si>
  <si>
    <t>Opravná strojní reprofilace výhybky jednoduché všech soustav hloubky do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</si>
  <si>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403</t>
  </si>
  <si>
    <t>5910082078</t>
  </si>
  <si>
    <t>Opravná strojní reprofilace výhybky jednoduché všech soustav hloubky do 2 mm s úhlem odbočení J 3°</t>
  </si>
  <si>
    <t>806</t>
  </si>
  <si>
    <t>Opravná strojní reprofilace výhybky jednoduché všech soustav hloubky do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</si>
  <si>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5910082105</t>
  </si>
  <si>
    <t>Opravná strojní reprofilace výhybky jednoduché všech soustav hloubky přes 2 mm s úhlem odbočení J 1:5,7-230</t>
  </si>
  <si>
    <t>808</t>
  </si>
  <si>
    <t>Opravná strojní reprofilace výhybky jednoduché všech soustav hloubky přes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</si>
  <si>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405</t>
  </si>
  <si>
    <t>5910082110</t>
  </si>
  <si>
    <t>Opravná strojní reprofilace výhybky jednoduché všech soustav hloubky přes 2 mm s úhlem odbočení (7,5)-150</t>
  </si>
  <si>
    <t>810</t>
  </si>
  <si>
    <t>Opravná strojní reprofilace výhybky jednoduché všech soustav hloubky přes 2 mm s úhlem odbočení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</si>
  <si>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5910082115</t>
  </si>
  <si>
    <t>Opravná strojní reprofilace výhybky jednoduché všech soustav hloubky přes 2 mm s úhlem odbočení (7,5)-190</t>
  </si>
  <si>
    <t>812</t>
  </si>
  <si>
    <t>Opravná strojní reprofilace výhybky jednoduché všech soustav hloubky přes 2 mm s úhlem odbočení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</si>
  <si>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407</t>
  </si>
  <si>
    <t>5910082120</t>
  </si>
  <si>
    <t>Opravná strojní reprofilace výhybky jednoduché všech soustav hloubky přes 2 mm s úhlem odbočení J 1:9-190</t>
  </si>
  <si>
    <t>814</t>
  </si>
  <si>
    <t>Opravná strojní reprofilace výhybky jednoduché všech soustav hloubky přes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</si>
  <si>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5910082125</t>
  </si>
  <si>
    <t>Opravná strojní reprofilace výhybky jednoduché všech soustav hloubky přes 2 mm s úhlem odbočení J 1:9 (11)-300</t>
  </si>
  <si>
    <t>816</t>
  </si>
  <si>
    <t>Opravná strojní reprofilace výhybky jednoduché všech soustav hloubky přes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</si>
  <si>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409</t>
  </si>
  <si>
    <t>5910082130</t>
  </si>
  <si>
    <t>Opravná strojní reprofilace výhybky jednoduché všech soustav hloubky přes 2 mm s úhlem odbočení J 1:9 (11)-300 s PHS</t>
  </si>
  <si>
    <t>818</t>
  </si>
  <si>
    <t>Opravná strojní reprofilace výhybky jednoduché všech soustav hloubky přes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</si>
  <si>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5910082140</t>
  </si>
  <si>
    <t>Opravná strojní reprofilace výhybky jednoduché všech soustav hloubky přes 2 mm s úhlem odbočení J 1:12-500</t>
  </si>
  <si>
    <t>820</t>
  </si>
  <si>
    <t>Opravná strojní reprofilace výhybky jednoduché všech soustav hloubky přes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</si>
  <si>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411</t>
  </si>
  <si>
    <t>5910082145</t>
  </si>
  <si>
    <t>Opravná strojní reprofilace výhybky jednoduché všech soustav hloubky přes 2 mm s úhlem odbočení J 1:12-500 s PHS</t>
  </si>
  <si>
    <t>822</t>
  </si>
  <si>
    <t>Opravná strojní reprofilace výhybky jednoduché všech soustav hloubky přes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</si>
  <si>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5910082150</t>
  </si>
  <si>
    <t>Opravná strojní reprofilace výhybky jednoduché všech soustav hloubky přes 2 mm s úhlem odbočení J 1:14-760</t>
  </si>
  <si>
    <t>824</t>
  </si>
  <si>
    <t>Opravná strojní reprofilace výhybky jednoduché všech soustav hloubky přes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</si>
  <si>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413</t>
  </si>
  <si>
    <t>5910082155</t>
  </si>
  <si>
    <t>Opravná strojní reprofilace výhybky jednoduché všech soustav hloubky přes 2 mm s úhlem odbočení J 1:14-760 s PHS</t>
  </si>
  <si>
    <t>826</t>
  </si>
  <si>
    <t>Opravná strojní reprofilace výhybky jednoduché všech soustav hloubky přes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</si>
  <si>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5910082160</t>
  </si>
  <si>
    <t>Opravná strojní reprofilace výhybky jednoduché všech soustav hloubky přes 2 mm s úhlem odbočení J 1:18,5-1200</t>
  </si>
  <si>
    <t>828</t>
  </si>
  <si>
    <t>Opravná strojní reprofilace výhybky jednoduché všech soustav hloubky přes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</si>
  <si>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415</t>
  </si>
  <si>
    <t>5910082165</t>
  </si>
  <si>
    <t>Opravná strojní reprofilace výhybky jednoduché všech soustav hloubky přes 2 mm s úhlem odbočení J 1:18,5-1200 s PHS</t>
  </si>
  <si>
    <t>830</t>
  </si>
  <si>
    <t>Opravná strojní reprofilace výhybky jednoduché všech soustav hloubky přes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</si>
  <si>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5910082170</t>
  </si>
  <si>
    <t>Opravná strojní reprofilace výhybky jednoduché všech soustav hloubky přes 2 mm s úhlem odbočení 1:26,5-2500 s PHS</t>
  </si>
  <si>
    <t>832</t>
  </si>
  <si>
    <t>Opravná strojní reprofilace výhybky jednoduché všech soustav hloubky přes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</si>
  <si>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417</t>
  </si>
  <si>
    <t>5910082173</t>
  </si>
  <si>
    <t>Opravná strojní reprofilace výhybky jednoduché všech soustav hloubky přes 2 mm s úhlem odbočení J 8°</t>
  </si>
  <si>
    <t>834</t>
  </si>
  <si>
    <t>Opravná strojní reprofilace výhybky jednoduché všech soustav hloubky přes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</si>
  <si>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5910082174</t>
  </si>
  <si>
    <t>Opravná strojní reprofilace výhybky jednoduché všech soustav hloubky přes 2 mm s úhlem odbočení J 7°</t>
  </si>
  <si>
    <t>836</t>
  </si>
  <si>
    <t>Opravná strojní reprofilace výhybky jednoduché všech soustav hloubky přes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</si>
  <si>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419</t>
  </si>
  <si>
    <t>5910082175</t>
  </si>
  <si>
    <t>Opravná strojní reprofilace výhybky jednoduché všech soustav hloubky přes 2 mm s úhlem odbočení J 6°</t>
  </si>
  <si>
    <t>838</t>
  </si>
  <si>
    <t>Opravná strojní reprofilace výhybky jednoduché všech soustav hloubky přes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</si>
  <si>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5910082176</t>
  </si>
  <si>
    <t>Opravná strojní reprofilace výhybky jednoduché všech soustav hloubky přes 2 mm s úhlem odbočení J 5°</t>
  </si>
  <si>
    <t>840</t>
  </si>
  <si>
    <t>Opravná strojní reprofilace výhybky jednoduché všech soustav hloubky přes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</si>
  <si>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421</t>
  </si>
  <si>
    <t>5910082177</t>
  </si>
  <si>
    <t>Opravná strojní reprofilace výhybky jednoduché všech soustav hloubky přes 2 mm s úhlem odbočení J 4°</t>
  </si>
  <si>
    <t>842</t>
  </si>
  <si>
    <t>Opravná strojní reprofilace výhybky jednoduché všech soustav hloubky přes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</si>
  <si>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5910082178</t>
  </si>
  <si>
    <t>Opravná strojní reprofilace výhybky jednoduché všech soustav hloubky přes 2 mm s úhlem odbočení J 3°</t>
  </si>
  <si>
    <t>844</t>
  </si>
  <si>
    <t>Opravná strojní reprofilace výhybky jednoduché všech soustav hloubky přes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</si>
  <si>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423</t>
  </si>
  <si>
    <t>5910083001</t>
  </si>
  <si>
    <t>Opravná strojní reprofilace výhybky křižovatkové všech soustav hloubky do 2 mm s úhlem odbočení C 1:7,5-190</t>
  </si>
  <si>
    <t>846</t>
  </si>
  <si>
    <t>Opravná strojní reprofilace výhybky křižovatkové všech soustav hloubky do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</si>
  <si>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5910083005</t>
  </si>
  <si>
    <t>Opravná strojní reprofilace výhybky křižovatkové všech soustav hloubky do 2 mm s úhlem odbočení C 1:9-190</t>
  </si>
  <si>
    <t>848</t>
  </si>
  <si>
    <t>Opravná strojní reprofilace výhybky křižovatkové všech soustav hloubky do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</si>
  <si>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425</t>
  </si>
  <si>
    <t>5910083010</t>
  </si>
  <si>
    <t>Opravná strojní reprofilace výhybky křižovatkové všech soustav hloubky do 2 mm s úhlem odbočení C 1:11-300</t>
  </si>
  <si>
    <t>850</t>
  </si>
  <si>
    <t>Opravná strojní reprofilace výhybky křižovatkové všech soustav hloubky do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</si>
  <si>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5910083015</t>
  </si>
  <si>
    <t>Opravná strojní reprofilace výhybky křižovatkové všech soustav hloubky do 2 mm s úhlem odbočení C 6°</t>
  </si>
  <si>
    <t>852</t>
  </si>
  <si>
    <t>Opravná strojní reprofilace výhybky křižovatkové všech soustav hloubky do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</si>
  <si>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427</t>
  </si>
  <si>
    <t>5910083020</t>
  </si>
  <si>
    <t>Opravná strojní reprofilace výhybky křižovatkové všech soustav hloubky do 2 mm s úhlem odbočení C 7°</t>
  </si>
  <si>
    <t>854</t>
  </si>
  <si>
    <t>Opravná strojní reprofilace výhybky křižovatkové všech soustav hloubky do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</si>
  <si>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5910083101</t>
  </si>
  <si>
    <t>Opravná strojní reprofilace výhybky křižovatkové všech soustav hloubky přes 2 mm s úhlem odbočení C 1:7,5-190</t>
  </si>
  <si>
    <t>856</t>
  </si>
  <si>
    <t>Opravná strojní reprofilace výhybky křižovatkové všech soustav hloubky přes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</si>
  <si>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429</t>
  </si>
  <si>
    <t>5910083105</t>
  </si>
  <si>
    <t>Opravná strojní reprofilace výhybky křižovatkové všech soustav hloubky přes 2 mm s úhlem odbočení C 1:9-190</t>
  </si>
  <si>
    <t>858</t>
  </si>
  <si>
    <t>Opravná strojní reprofilace výhybky křižovatkové všech soustav hloubky přes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</si>
  <si>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5910083110</t>
  </si>
  <si>
    <t>Opravná strojní reprofilace výhybky křižovatkové všech soustav hloubky přes 2 mm s úhlem odbočení C 1:11-300</t>
  </si>
  <si>
    <t>860</t>
  </si>
  <si>
    <t>Opravná strojní reprofilace výhybky křižovatkové všech soustav hloubky přes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</si>
  <si>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431</t>
  </si>
  <si>
    <t>5910083115</t>
  </si>
  <si>
    <t>Opravná strojní reprofilace výhybky křižovatkové všech soustav hloubky přes 2 mm s úhlem odbočení C 6°</t>
  </si>
  <si>
    <t>862</t>
  </si>
  <si>
    <t>Opravná strojní reprofilace výhybky křižovatkové všech soustav hloubky přes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</si>
  <si>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5910083120</t>
  </si>
  <si>
    <t>Opravná strojní reprofilace výhybky křižovatkové všech soustav hloubky přes 2 mm s úhlem odbočení C 7°</t>
  </si>
  <si>
    <t>864</t>
  </si>
  <si>
    <t>Opravná strojní reprofilace výhybky křižovatkové všech soustav hloubky přes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</si>
  <si>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433</t>
  </si>
  <si>
    <t>5910084005</t>
  </si>
  <si>
    <t>Opravná strojní reprofilace výhybkové konstrukce všech soustav hloubky do 2 mm s úhlem odbočení SDKS 1:9 - 190</t>
  </si>
  <si>
    <t>866</t>
  </si>
  <si>
    <t>Opravná strojní reprofilace výhybkové konstrukce všech soustav hloubky do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</si>
  <si>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5910084010</t>
  </si>
  <si>
    <t>Opravná strojní reprofilace výhybkové konstrukce všech soustav hloubky do 2 mm s úhlem odbočení SDKS 1:11 - 300</t>
  </si>
  <si>
    <t>868</t>
  </si>
  <si>
    <t>Opravná strojní reprofilace výhybkové konstrukce všech soustav hloubky do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</si>
  <si>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435</t>
  </si>
  <si>
    <t>5910084015</t>
  </si>
  <si>
    <t>Opravná strojní reprofilace výhybkové konstrukce všech soustav hloubky do 2 mm s úhlem odbočení SDKS 12°</t>
  </si>
  <si>
    <t>870</t>
  </si>
  <si>
    <t>Opravná strojní reprofilace výhybkové konstrukce všech soustav hloubky do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</si>
  <si>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5910084020</t>
  </si>
  <si>
    <t>Opravná strojní reprofilace výhybkové konstrukce všech soustav hloubky do 2 mm s úhlem odbočení SDKS 14°</t>
  </si>
  <si>
    <t>872</t>
  </si>
  <si>
    <t>Opravná strojní reprofilace výhybkové konstrukce všech soustav hloubky do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</si>
  <si>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437</t>
  </si>
  <si>
    <t>5910084105</t>
  </si>
  <si>
    <t>Opravná strojní reprofilace výhybkové konstrukce všech soustav hloubky přes 2 mm s úhlem odbočení SDKS 1:9 - 190</t>
  </si>
  <si>
    <t>874</t>
  </si>
  <si>
    <t>Opravná strojní reprofilace výhybkové konstrukce všech soustav hloubky přes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</si>
  <si>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5910084110</t>
  </si>
  <si>
    <t>Opravná strojní reprofilace výhybkové konstrukce všech soustav hloubky přes 2 mm s úhlem odbočení SDKS 1:11 - 300</t>
  </si>
  <si>
    <t>876</t>
  </si>
  <si>
    <t>Opravná strojní reprofilace výhybkové konstrukce všech soustav hloubky přes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</si>
  <si>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439</t>
  </si>
  <si>
    <t>5910084115</t>
  </si>
  <si>
    <t>Opravná strojní reprofilace výhybkové konstrukce všech soustav hloubky přes 2 mm s úhlem odbočení SDKS 12°</t>
  </si>
  <si>
    <t>878</t>
  </si>
  <si>
    <t>Opravná strojní reprofilace výhybkové konstrukce všech soustav hloubky přes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</si>
  <si>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5910084120</t>
  </si>
  <si>
    <t>Opravná strojní reprofilace výhybkové konstrukce všech soustav hloubky přes 2 mm s úhlem odbočení SDKS 14°</t>
  </si>
  <si>
    <t>880</t>
  </si>
  <si>
    <t>Opravná strojní reprofilace výhybkové konstrukce všech soustav hloubky přes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</si>
  <si>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441</t>
  </si>
  <si>
    <t>5910090050</t>
  </si>
  <si>
    <t>Navaření srdcovky jednoduché montované z kolejnic montované z kolejnic úhel odbočení 5°-7,9° (1:7,5 až 1:9) hloubky do 10 mm</t>
  </si>
  <si>
    <t>882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</si>
  <si>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</si>
  <si>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5910090060</t>
  </si>
  <si>
    <t>Navaření srdcovky jednoduché montované z kolejnic montované z kolejnic úhel odbočení 5°-7,9° (1:7,5 až 1:9) hloubky přes 10 do 20 mm</t>
  </si>
  <si>
    <t>884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</si>
  <si>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</si>
  <si>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443</t>
  </si>
  <si>
    <t>5910090110</t>
  </si>
  <si>
    <t>Navaření srdcovky jednoduché montované z kolejnic montované z kolejnic úhel odbočení 3,5°-4,9° (1:11 až 1:14) hloubky do 10 mm</t>
  </si>
  <si>
    <t>886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</si>
  <si>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</si>
  <si>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5910090120</t>
  </si>
  <si>
    <t>Navaření srdcovky jednoduché montované z kolejnic montované z kolejnic úhel odbočení 3,5°-4,9° (1:11 až 1:14) hloubky přes 10 do 20 mm</t>
  </si>
  <si>
    <t>888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</si>
  <si>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</si>
  <si>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445</t>
  </si>
  <si>
    <t>5910090130</t>
  </si>
  <si>
    <t>Navaření srdcovky jednoduché montované z kolejnic montované z kolejnic úhel odbočení 3,5°-4,9° (1:11 až 1:14) hloubky přes 20 do 35 mm</t>
  </si>
  <si>
    <t>890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</si>
  <si>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</si>
  <si>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5910090150</t>
  </si>
  <si>
    <t>Navaření srdcovky jednoduché montované z kolejnic montované z kolejnic hloubky úhel odbočení 3,4° (1:18,5) do 10 mm</t>
  </si>
  <si>
    <t>892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</si>
  <si>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</si>
  <si>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447</t>
  </si>
  <si>
    <t>5910090160</t>
  </si>
  <si>
    <t>Navaření srdcovky jednoduché montované z kolejnic montované z kolejnic hloubky úhel odbočení 3,4° (1:18,5) přes 10 do 20 mm</t>
  </si>
  <si>
    <t>894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</si>
  <si>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</si>
  <si>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5910090180</t>
  </si>
  <si>
    <t>Navaření srdcovky jednoduché montované z kolejnic montované z kolejnic hloubky úhel odbočení 3,4° (1:18,5) přes 20 do 35 mm</t>
  </si>
  <si>
    <t>896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</si>
  <si>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</si>
  <si>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449</t>
  </si>
  <si>
    <t>5910090230</t>
  </si>
  <si>
    <t>Navaření srdcovky jednoduché s kovaným klínem nebo s hrotem klínu z plnoprofilové kolejnice úhel odbočení 1:7,5 až 1:9 opotřebení přes 20 do 35 mm</t>
  </si>
  <si>
    <t>898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</si>
  <si>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</si>
  <si>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</si>
  <si>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</si>
  <si>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900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</si>
  <si>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</si>
  <si>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451</t>
  </si>
  <si>
    <t>5910090270</t>
  </si>
  <si>
    <t>Navaření srdcovky jednoduché s kovaným klínem nebo s hrotem klínu z plnoprofilové kolejnice úhel odbočení 1:11 až 1:14 opotřebení přes 20 do 35 mm</t>
  </si>
  <si>
    <t>902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</si>
  <si>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</si>
  <si>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5910090310</t>
  </si>
  <si>
    <t>Navaření srdcovky jednoduché s kovaným klínem nebo s hrotem klínu z plnoprofilové kolejnice úhel odbočení 1:18,5 opotřebení do 10 mm</t>
  </si>
  <si>
    <t>904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</si>
  <si>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</si>
  <si>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453</t>
  </si>
  <si>
    <t>5910090320</t>
  </si>
  <si>
    <t>Navaření srdcovky jednoduché s kovaným klínem nebo s hrotem klínu z plnoprofilové kolejnice úhel odbočení 1:18,5 opotřebení přes 10 do 20 mm</t>
  </si>
  <si>
    <t>906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</si>
  <si>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</si>
  <si>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5910090330</t>
  </si>
  <si>
    <t>Navaření srdcovky jednoduché s kovaným klínem nebo s hrotem klínu z plnoprofilové kolejnice úhel odbočení 1:18,5 opotřebení přes 20 do 35 mm</t>
  </si>
  <si>
    <t>908</t>
  </si>
  <si>
    <t>Navaření srdcovky jednoduché s kovaným klínem nebo s hrotem klínu z plnoprofilové kolejnice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</si>
  <si>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455</t>
  </si>
  <si>
    <t>5910090360</t>
  </si>
  <si>
    <t>Navaření srdcovky jednoduché lité z oceli bainitické úhel odbočení 1:7,5 až 1:9 opotřebení přes 10 do 20 mm</t>
  </si>
  <si>
    <t>910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</si>
  <si>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</si>
  <si>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</si>
  <si>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</si>
  <si>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912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</si>
  <si>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</si>
  <si>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457</t>
  </si>
  <si>
    <t>5910090410</t>
  </si>
  <si>
    <t>Navaření srdcovky jednoduché lité z oceli bainitické úhel odbočení 1:11 až 1:14 opotřebení do 10 mm</t>
  </si>
  <si>
    <t>914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</si>
  <si>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</si>
  <si>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</si>
  <si>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</si>
  <si>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916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</si>
  <si>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</si>
  <si>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459</t>
  </si>
  <si>
    <t>5910090430</t>
  </si>
  <si>
    <t>Navaření srdcovky jednoduché lité z oceli bainitické úhel odbočení 1:11 až 1:14 opotřebení přes 20 do 35 mm</t>
  </si>
  <si>
    <t>918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</si>
  <si>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</si>
  <si>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</si>
  <si>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</si>
  <si>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920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</si>
  <si>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</si>
  <si>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461</t>
  </si>
  <si>
    <t>5910090460</t>
  </si>
  <si>
    <t>Navaření srdcovky jednoduché lité z oceli bainitické úhel odbočení 1:18,5 opotřebení přes 10 do 20 mm</t>
  </si>
  <si>
    <t>922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</si>
  <si>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</si>
  <si>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</si>
  <si>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</si>
  <si>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924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</si>
  <si>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</si>
  <si>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463</t>
  </si>
  <si>
    <t>5910090510</t>
  </si>
  <si>
    <t>Navaření srdcovky jednoduché lité z oceli manganové úhel odbočení 1:7,5 až 1:9 opotřebení do 4 mm</t>
  </si>
  <si>
    <t>926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</si>
  <si>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</si>
  <si>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</si>
  <si>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</si>
  <si>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928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</si>
  <si>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</si>
  <si>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465</t>
  </si>
  <si>
    <t>5910090530</t>
  </si>
  <si>
    <t>Navaření srdcovky jednoduché lité z oceli manganové úhel odbočení 1:7,5 až 1:9 opotřebení přes 10 mm</t>
  </si>
  <si>
    <t>930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</si>
  <si>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</si>
  <si>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</si>
  <si>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</si>
  <si>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932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</si>
  <si>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</si>
  <si>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467</t>
  </si>
  <si>
    <t>5910090560</t>
  </si>
  <si>
    <t>Navaření srdcovky jednoduché lité z oceli manganové úhel odbočení 1:11 až 1:14 opotřebení přes 4 do 10 mm</t>
  </si>
  <si>
    <t>934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</si>
  <si>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</si>
  <si>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</si>
  <si>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</si>
  <si>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936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</si>
  <si>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</si>
  <si>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469</t>
  </si>
  <si>
    <t>5910090610</t>
  </si>
  <si>
    <t>Navaření srdcovky jednoduché lité z oceli manganové úhel odbočení 1:18,5 opotřebení do 4 mm</t>
  </si>
  <si>
    <t>938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</si>
  <si>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</si>
  <si>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</si>
  <si>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</si>
  <si>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940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</si>
  <si>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</si>
  <si>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471</t>
  </si>
  <si>
    <t>5910090630</t>
  </si>
  <si>
    <t>Navaření srdcovky jednoduché lité z oceli manganové úhel odbočení 1:18,5 opotřebení přes 10 mm</t>
  </si>
  <si>
    <t>942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</si>
  <si>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</si>
  <si>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</si>
  <si>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</si>
  <si>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944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</si>
  <si>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</si>
  <si>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473</t>
  </si>
  <si>
    <t>5910095020</t>
  </si>
  <si>
    <t>Navaření srdcovky dvojité montované opotřebení přes 10 do 20 mm</t>
  </si>
  <si>
    <t>946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</si>
  <si>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</si>
  <si>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</si>
  <si>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</si>
  <si>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948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</si>
  <si>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</si>
  <si>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475</t>
  </si>
  <si>
    <t>5910105010</t>
  </si>
  <si>
    <t>Navaření lokální vady jazyka</t>
  </si>
  <si>
    <t>cm2</t>
  </si>
  <si>
    <t>950</t>
  </si>
  <si>
    <t>Navaření lokální vady jazyka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</si>
  <si>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5910105020</t>
  </si>
  <si>
    <t>Navaření lokální vady opornice</t>
  </si>
  <si>
    <t>952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</si>
  <si>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</si>
  <si>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477</t>
  </si>
  <si>
    <t>5910110010</t>
  </si>
  <si>
    <t>Navaření přídržnice Kn 60 opotřebení do 10 mm</t>
  </si>
  <si>
    <t>954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</si>
  <si>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</si>
  <si>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</si>
  <si>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</si>
  <si>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956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</si>
  <si>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</si>
  <si>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479</t>
  </si>
  <si>
    <t>5910110030</t>
  </si>
  <si>
    <t>Navaření přídržnice Kn 60 opotřebení přes 15 mm</t>
  </si>
  <si>
    <t>958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</si>
  <si>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</si>
  <si>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</si>
  <si>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</si>
  <si>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960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</si>
  <si>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</si>
  <si>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481</t>
  </si>
  <si>
    <t>5910110120</t>
  </si>
  <si>
    <t>Navaření přídržnice tvar obrácené"T" (plech) opotřebení přes 10 mm</t>
  </si>
  <si>
    <t>962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</si>
  <si>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</si>
  <si>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5910115020</t>
  </si>
  <si>
    <t>Oprava deformací rovnáním svaru</t>
  </si>
  <si>
    <t>964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</si>
  <si>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</si>
  <si>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483</t>
  </si>
  <si>
    <t>5910132030</t>
  </si>
  <si>
    <t>Zřízení zádržné opěrky na jazyku i opornici</t>
  </si>
  <si>
    <t>pár</t>
  </si>
  <si>
    <t>966</t>
  </si>
  <si>
    <t>Zřízení zádržné opěrky na jazyku i opornici Poznámka: 1. V cenách jsou započteny náklady na vrtání otvorů a montáž. 2. V cenách nejsou obsaženy náklady na dodávku materiálu.</t>
  </si>
  <si>
    <t>5910134010</t>
  </si>
  <si>
    <t>Výměna pražcové kotvy v koleji</t>
  </si>
  <si>
    <t>968</t>
  </si>
  <si>
    <t>Výměna pražcové kotvy v koleji Poznámka: 1. V cenách jsou započteny náklady na odstranění kameniva, demontáž, výměnu, montáž, ošetření součásti mazivem a úpravu kameniva. 2. V cenách nejsou obsaženy náklady na dodávku materiálu.</t>
  </si>
  <si>
    <t>485</t>
  </si>
  <si>
    <t>5910134020</t>
  </si>
  <si>
    <t>Výměna pražcové kotvy ve výhybce</t>
  </si>
  <si>
    <t>970</t>
  </si>
  <si>
    <t>Výměna pražcové kotvy ve výhybce Poznámka: 1. V cenách jsou započteny náklady na odstranění kameniva, demontáž, výměnu, montáž, ošetření součásti mazivem a úpravu kameniva. 2. V cenách nejsou obsaženy náklady na dodávku materiálu.</t>
  </si>
  <si>
    <t>5910135010</t>
  </si>
  <si>
    <t>Demontáž pražcové kotvy v koleji</t>
  </si>
  <si>
    <t>972</t>
  </si>
  <si>
    <t>Demontáž pražcové kotvy v koleji Poznámka: 1. V cenách jsou započteny náklady na odstranění kameniva, demontáž, dohození a úpravu kameniva a naložení výzisku na dopravní prostředek.</t>
  </si>
  <si>
    <t>487</t>
  </si>
  <si>
    <t>5910135020</t>
  </si>
  <si>
    <t>Demontáž pražcové kotvy ve výhybce</t>
  </si>
  <si>
    <t>974</t>
  </si>
  <si>
    <t>Demontáž pražcové kotvy ve výhybce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</si>
  <si>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</si>
  <si>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</si>
  <si>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976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</si>
  <si>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</si>
  <si>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489</t>
  </si>
  <si>
    <t>5910136020</t>
  </si>
  <si>
    <t>Montáž pražcové kotvy ve výhybce</t>
  </si>
  <si>
    <t>978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</si>
  <si>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</si>
  <si>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5911005010</t>
  </si>
  <si>
    <t>Válečková stolička jazyka nadzvedávací výměna s upevněním na patu kolejnice</t>
  </si>
  <si>
    <t>980</t>
  </si>
  <si>
    <t>Válečková stolička jazyka nadzvedávací výměna s upevněním na patu kolejnice Poznámka: 1. V cenách jsou započteny náklady na provedení, nastavení funkčnosti stabilizátoru a ošetření součástí mazivem. 2. V cenách nejsou obsaženy náklady na dodávku materiálu.</t>
  </si>
  <si>
    <t>491</t>
  </si>
  <si>
    <t>5911005110</t>
  </si>
  <si>
    <t>Válečková stolička jazyka nadzvedávací demontáž s upevněním na patu kolejnice</t>
  </si>
  <si>
    <t>982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</si>
  <si>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</si>
  <si>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</si>
  <si>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</si>
  <si>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984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</si>
  <si>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</si>
  <si>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493</t>
  </si>
  <si>
    <t>5911017010</t>
  </si>
  <si>
    <t>Výměna opornice výhybky jednoduché s jedním hákovým závěrem soustavy R65</t>
  </si>
  <si>
    <t>986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</si>
  <si>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</si>
  <si>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</si>
  <si>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</si>
  <si>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988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</si>
  <si>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</si>
  <si>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495</t>
  </si>
  <si>
    <t>5911019010</t>
  </si>
  <si>
    <t>Výměna jazyků a opornic výhybky jednoduché s dvěma hákovými závěry soustavy R65</t>
  </si>
  <si>
    <t>990</t>
  </si>
  <si>
    <t>Výměna jazyků a opornic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</si>
  <si>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5911021010</t>
  </si>
  <si>
    <t>Výměna jazyka a opornice výhybky jednoduché s dvěma hákovými závěry soustavy R65</t>
  </si>
  <si>
    <t>992</t>
  </si>
  <si>
    <t>Výměna jazyka a opornice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</si>
  <si>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497</t>
  </si>
  <si>
    <t>5911025010</t>
  </si>
  <si>
    <t>Výměna opornice výhybky jednoduché s dvěma hákovými závěry soustavy R65</t>
  </si>
  <si>
    <t>994</t>
  </si>
  <si>
    <t>Výměna opornice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</si>
  <si>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5911025020</t>
  </si>
  <si>
    <t>Výměna opornice výhybky jednoduché s dvěma hákovými závěry soustavy S49</t>
  </si>
  <si>
    <t>996</t>
  </si>
  <si>
    <t>Výměna opornice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</si>
  <si>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499</t>
  </si>
  <si>
    <t>5911027010</t>
  </si>
  <si>
    <t>Výměna jazyků a opornic výhybky jednoduché s jedním čelisťovým závěrem soustavy UIC60</t>
  </si>
  <si>
    <t>998</t>
  </si>
  <si>
    <t>Výměna jazyků a opornic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</si>
  <si>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</si>
  <si>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</si>
  <si>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1000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</si>
  <si>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</si>
  <si>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501</t>
  </si>
  <si>
    <t>5911031010</t>
  </si>
  <si>
    <t>Výměna jazyka výhybky jednoduché s jedním čelisťovým závěrem soustavy UIC60</t>
  </si>
  <si>
    <t>1002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</si>
  <si>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</si>
  <si>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</si>
  <si>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</si>
  <si>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1004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</si>
  <si>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</si>
  <si>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503</t>
  </si>
  <si>
    <t>5911033020</t>
  </si>
  <si>
    <t>Výměna opornice výhybky jednoduché s jedním čelisťovým závěrem soustavy R65</t>
  </si>
  <si>
    <t>1006</t>
  </si>
  <si>
    <t>Výměna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</si>
  <si>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</si>
  <si>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</si>
  <si>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1008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</si>
  <si>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</si>
  <si>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505</t>
  </si>
  <si>
    <t>5911035010</t>
  </si>
  <si>
    <t>Výměna jazyků a opornic výhybky jednoduché s dvěma čelisťovými závěry soustavy UIC60</t>
  </si>
  <si>
    <t>1010</t>
  </si>
  <si>
    <t>Výměna jazyků a opornic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</si>
  <si>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5911037010</t>
  </si>
  <si>
    <t>Výměna jazyka a opornice výhybky jednoduché s dvěma čelisťovými závěry soustavy UIC60</t>
  </si>
  <si>
    <t>1012</t>
  </si>
  <si>
    <t>Výměna jazyka 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</si>
  <si>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507</t>
  </si>
  <si>
    <t>5911039010</t>
  </si>
  <si>
    <t>Výměna jazyka výhybky jednoduché s dvěma čelisťovými závěry soustavy UIC60</t>
  </si>
  <si>
    <t>1014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</si>
  <si>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</si>
  <si>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</si>
  <si>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</si>
  <si>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1016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</si>
  <si>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</si>
  <si>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509</t>
  </si>
  <si>
    <t>5911041020</t>
  </si>
  <si>
    <t>Výměna opornice výhybky jednoduché s dvěma čelisťovými závěry soustavy R65</t>
  </si>
  <si>
    <t>1018</t>
  </si>
  <si>
    <t>Výměna opornice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</si>
  <si>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</si>
  <si>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</si>
  <si>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1020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</si>
  <si>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</si>
  <si>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511</t>
  </si>
  <si>
    <t>5911043010</t>
  </si>
  <si>
    <t>Výměna jazyků a opornic výhybky jednoduché s třemi čelisťovými závěry soustavy UIC60</t>
  </si>
  <si>
    <t>1022</t>
  </si>
  <si>
    <t>Výměna jazyků a opornic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</si>
  <si>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5911049010</t>
  </si>
  <si>
    <t>Výměna opornice výhybky jednoduché s třemi čelisťovými závěry soustavy UIC60</t>
  </si>
  <si>
    <t>1024</t>
  </si>
  <si>
    <t>Výměna opornice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</si>
  <si>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513</t>
  </si>
  <si>
    <t>5911051010</t>
  </si>
  <si>
    <t>Výměna jazyků a opornic výhybky jednoduché s čtyřmi čelisťovými závěry soustavy UIC60</t>
  </si>
  <si>
    <t>1026</t>
  </si>
  <si>
    <t>Výměna jazyků a opornic výhybky jednoduché s čtyřmi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</si>
  <si>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5911053010</t>
  </si>
  <si>
    <t>Výměna jazyka a opornice výhybky jednoduché s čtyřmi čelisťovými závěry soustavy UIC60</t>
  </si>
  <si>
    <t>1028</t>
  </si>
  <si>
    <t>Výměna jazyka a opornice výhybky jednoduché s čtyřmi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</si>
  <si>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515</t>
  </si>
  <si>
    <t>5911057010</t>
  </si>
  <si>
    <t>Výměna opornice výhybky jednoduché s čtyřmi čelisťovými závěry soustavy UIC60</t>
  </si>
  <si>
    <t>1030</t>
  </si>
  <si>
    <t>Výměna opornice výhybky jednoduché s čtyřmi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</si>
  <si>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</si>
  <si>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</si>
  <si>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</si>
  <si>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1032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</si>
  <si>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</si>
  <si>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</si>
  <si>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517</t>
  </si>
  <si>
    <t>5911113020</t>
  </si>
  <si>
    <t>Výměna srdcovky jednoduché montované z kolejnic soustavy S49</t>
  </si>
  <si>
    <t>1034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</si>
  <si>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</si>
  <si>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5911113030</t>
  </si>
  <si>
    <t>Výměna srdcovky jednoduché montované z kolejnic soustavy T</t>
  </si>
  <si>
    <t>1036</t>
  </si>
  <si>
    <t>Výměna srdcovky jednoduché montované z kolejnic soustavy T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</si>
  <si>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519</t>
  </si>
  <si>
    <t>5911113040</t>
  </si>
  <si>
    <t>Výměna srdcovky jednoduché montované z kolejnic soustavy A</t>
  </si>
  <si>
    <t>1038</t>
  </si>
  <si>
    <t>Výměna srdcovky jednoduché montované z kolejnic soustavy A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</si>
  <si>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</si>
  <si>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</si>
  <si>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1040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</si>
  <si>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</si>
  <si>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521</t>
  </si>
  <si>
    <t>5911113120</t>
  </si>
  <si>
    <t>Výměna srdcovky jednoduché svařované (SK) soustavy R65</t>
  </si>
  <si>
    <t>1042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</si>
  <si>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</si>
  <si>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</si>
  <si>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</si>
  <si>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1044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</si>
  <si>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</si>
  <si>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523</t>
  </si>
  <si>
    <t>5911113210</t>
  </si>
  <si>
    <t>Výměna srdcovky jednoduché z částmi z odlévané oceli (ZMB) soustavy UIC60</t>
  </si>
  <si>
    <t>1046</t>
  </si>
  <si>
    <t>Výměna srdcovky jednoduché z částmi z odlévané oceli (ZMB)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</si>
  <si>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</si>
  <si>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</si>
  <si>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1048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</si>
  <si>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</si>
  <si>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525</t>
  </si>
  <si>
    <t>5911113320</t>
  </si>
  <si>
    <t>Výměna srdcovky jednoduché lité (ZPT) soustavy UIC60 za jiný typ včetně výměny sady podkladnic</t>
  </si>
  <si>
    <t>1050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</si>
  <si>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</si>
  <si>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5911143010</t>
  </si>
  <si>
    <t>Výměna opornice vnější výhybky křižovatkové s hákovým závěrem soustavy R65</t>
  </si>
  <si>
    <t>1052</t>
  </si>
  <si>
    <t>Výměna opornice vnější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</si>
  <si>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527</t>
  </si>
  <si>
    <t>5911143020</t>
  </si>
  <si>
    <t>Výměna opornice vnější výhybky křižovatkové s hákovým závěrem soustavy S49</t>
  </si>
  <si>
    <t>1054</t>
  </si>
  <si>
    <t>Výměna opornice vnější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</si>
  <si>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5911145010</t>
  </si>
  <si>
    <t>Výměna opornice vnitřní výhybky křižovatkové s hákovým závěrem soustavy R65</t>
  </si>
  <si>
    <t>1056</t>
  </si>
  <si>
    <t>Výměna opornice vnitřní výhybky křižovatkové s hákovým závěrem soustavy R65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</si>
  <si>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529</t>
  </si>
  <si>
    <t>5911145020</t>
  </si>
  <si>
    <t>Výměna opornice vnitřní výhybky křižovatkové s hákovým závěrem soustavy S49</t>
  </si>
  <si>
    <t>1058</t>
  </si>
  <si>
    <t>Výměna opornice vnitřní výhybky křižovatkové s hákovým závěrem soustavy S49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</si>
  <si>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5911197010</t>
  </si>
  <si>
    <t>Výměna srdcovky dvojité bez stoliček a přídržnice Kn 60 soustavy UIC60</t>
  </si>
  <si>
    <t>1060</t>
  </si>
  <si>
    <t>Výměna srdcovky dvojité bez stoliček a přídržnice Kn 60 soustavy UIC60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</si>
  <si>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531</t>
  </si>
  <si>
    <t>5911197020</t>
  </si>
  <si>
    <t>Výměna srdcovky dvojité bez stoliček a přídržnice Kn 60 soustavy R65</t>
  </si>
  <si>
    <t>1062</t>
  </si>
  <si>
    <t>Výměna srdcovky dvojité bez stoliček a přídržnice Kn 60 soustavy R65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</si>
  <si>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5911197030</t>
  </si>
  <si>
    <t>Výměna srdcovky dvojité bez stoliček a přídržnice Kn 60 soustavy S49</t>
  </si>
  <si>
    <t>1064</t>
  </si>
  <si>
    <t>Výměna srdcovky dvojité bez stoliček a přídržnice Kn 60 soustavy S49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</si>
  <si>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533</t>
  </si>
  <si>
    <t>5911305010</t>
  </si>
  <si>
    <t>Oprava a seřízení výměnové části výhybky jednoduché s hákovým závěrem pérové jazyky jednozávěrové soustavy R65</t>
  </si>
  <si>
    <t>1066</t>
  </si>
  <si>
    <t>Oprava a seřízení výměnové části výhybky jednoduché s hákovým závěrem pérové jazyky jednozávěrové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</si>
  <si>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</si>
  <si>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5911305020</t>
  </si>
  <si>
    <t>Oprava a seřízení výměnové části výhybky jednoduché s hákovým závěrem pérové jazyky jednozávěrové soustavy S49</t>
  </si>
  <si>
    <t>1068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</si>
  <si>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</si>
  <si>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535</t>
  </si>
  <si>
    <t>5911305030</t>
  </si>
  <si>
    <t>Oprava a seřízení výměnové části výhybky jednoduché s hákovým závěrem pérové jazyky jednozávěrové soustavy T</t>
  </si>
  <si>
    <t>1070</t>
  </si>
  <si>
    <t>Oprava a seřízení výměnové části výhybky jednoduché s hákovým závěrem pérové jazyky jednozávěrové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</si>
  <si>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5911313010</t>
  </si>
  <si>
    <t>Seřízení hákového závěru výhybky jednoduché jednozávěrové soustavy R65</t>
  </si>
  <si>
    <t>1072</t>
  </si>
  <si>
    <t>Seřízení hákového závěru výhybky jednoduché jednozávěrové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</si>
  <si>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Závěr=kus</t>
  </si>
  <si>
    <t>537</t>
  </si>
  <si>
    <t>5911313020</t>
  </si>
  <si>
    <t>Seřízení hákového závěru výhybky jednoduché jednozávěrové soustavy S49</t>
  </si>
  <si>
    <t>1074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</si>
  <si>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</si>
  <si>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5911313030</t>
  </si>
  <si>
    <t>Seřízení hákového závěru výhybky jednoduché jednozávěrové soustavy T</t>
  </si>
  <si>
    <t>1076</t>
  </si>
  <si>
    <t>Seřízení hákového závěru výhybky jednoduché jednozávěrové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</si>
  <si>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539</t>
  </si>
  <si>
    <t>5911313040</t>
  </si>
  <si>
    <t>Seřízení hákového závěru výhybky jednoduché jednozávěrové soustavy A</t>
  </si>
  <si>
    <t>1078</t>
  </si>
  <si>
    <t>Seřízení hákového závěru výhybky jednoduché jednozávěrové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</si>
  <si>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5911313110</t>
  </si>
  <si>
    <t>Seřízení hákového závěru výhybky jednoduché dvouzávěrové soustavy R65</t>
  </si>
  <si>
    <t>1080</t>
  </si>
  <si>
    <t>Seřízení hákového závěru výhybky jednoduché dvouzávěrové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</si>
  <si>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Dva závěry=kus</t>
  </si>
  <si>
    <t>541</t>
  </si>
  <si>
    <t>5911313120</t>
  </si>
  <si>
    <t>Seřízení hákového závěru výhybky jednoduché dvouzávěrové soustavy S49</t>
  </si>
  <si>
    <t>1082</t>
  </si>
  <si>
    <t>Seřízení hákového závěru výhybky jednoduché dvouzávěrové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</si>
  <si>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5911313130</t>
  </si>
  <si>
    <t>Seřízení hákového závěru výhybky jednoduché dvouzávěrové soustavy T</t>
  </si>
  <si>
    <t>1084</t>
  </si>
  <si>
    <t>Seřízení hákového závěru výhybky jednoduché dvouzávěrové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</si>
  <si>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543</t>
  </si>
  <si>
    <t>5911313140</t>
  </si>
  <si>
    <t>Seřízení hákového závěru výhybky jednoduché dvouzávěrové soustavy A</t>
  </si>
  <si>
    <t>1086</t>
  </si>
  <si>
    <t>Seřízení hákového závěru výhybky jednoduché dvouzávěrové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</si>
  <si>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5911379010</t>
  </si>
  <si>
    <t>Oprava a seřízení výměnové části výhybky křižovatkové s hákovým závěrem pérové jazyky soustavy R65</t>
  </si>
  <si>
    <t>1088</t>
  </si>
  <si>
    <t>Oprava a seřízení výměnové části výhybky křižovatkové s hákovým závěrem pérové jazyky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</si>
  <si>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Poznámka k položce:_x000D_
Výměnová část a nebo část b=kus</t>
  </si>
  <si>
    <t>545</t>
  </si>
  <si>
    <t>5911379020</t>
  </si>
  <si>
    <t>Oprava a seřízení výměnové části výhybky křižovatkové s hákovým závěrem pérové jazyky soustavy S49</t>
  </si>
  <si>
    <t>1090</t>
  </si>
  <si>
    <t>Oprava a seřízení výměnové části výhybky křižovatkové s hákovým závěrem pérové jazyky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</si>
  <si>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5911379030</t>
  </si>
  <si>
    <t>Oprava a seřízení výměnové části výhybky křižovatkové s hákovým závěrem pérové jazyky soustavy T</t>
  </si>
  <si>
    <t>1092</t>
  </si>
  <si>
    <t>Oprava a seřízení výměnové části výhybky křižovatkové s hákovým závěrem pérové jazyky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</si>
  <si>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547</t>
  </si>
  <si>
    <t>5911629010</t>
  </si>
  <si>
    <t>Montáž jednoduché výhybky na úložišti dřevěné pražce soustavy UIC60</t>
  </si>
  <si>
    <t>1094</t>
  </si>
  <si>
    <t>Montáž jednoduché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</si>
  <si>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5911629030</t>
  </si>
  <si>
    <t>Montáž jednoduché výhybky na úložišti dřevěné pražce soustavy R65</t>
  </si>
  <si>
    <t>1096</t>
  </si>
  <si>
    <t>Montáž jednoduché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</si>
  <si>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549</t>
  </si>
  <si>
    <t>5911629040</t>
  </si>
  <si>
    <t>Montáž jednoduché výhybky na úložišti dřevěné pražce soustavy S49</t>
  </si>
  <si>
    <t>1098</t>
  </si>
  <si>
    <t>Montáž jednoduché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</si>
  <si>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5911629050</t>
  </si>
  <si>
    <t>Montáž jednoduché výhybky na úložišti dřevěné pražce soustavy T</t>
  </si>
  <si>
    <t>1100</t>
  </si>
  <si>
    <t>Montáž jednoduché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</si>
  <si>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551</t>
  </si>
  <si>
    <t>5911633010</t>
  </si>
  <si>
    <t>Montáž křižovatkové výhybky na úložišti dřevěné pražce soustavy UIC60</t>
  </si>
  <si>
    <t>1102</t>
  </si>
  <si>
    <t>Montáž křižovatkové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</si>
  <si>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5911633030</t>
  </si>
  <si>
    <t>Montáž křižovatkové výhybky na úložišti dřevěné pražce soustavy R65</t>
  </si>
  <si>
    <t>1104</t>
  </si>
  <si>
    <t>Montáž křižovatkové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</si>
  <si>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553</t>
  </si>
  <si>
    <t>5911633040</t>
  </si>
  <si>
    <t>Montáž křižovatkové výhybky na úložišti dřevěné pražce soustavy S49</t>
  </si>
  <si>
    <t>1106</t>
  </si>
  <si>
    <t>Montáž křižovatkové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</si>
  <si>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5911633050</t>
  </si>
  <si>
    <t>Montáž křižovatkové výhybky na úložišti dřevěné pražce soustavy T</t>
  </si>
  <si>
    <t>1108</t>
  </si>
  <si>
    <t>Montáž křižovatkové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</si>
  <si>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555</t>
  </si>
  <si>
    <t>5911641010</t>
  </si>
  <si>
    <t>Montáž jednoduché výhybky v ose koleje dřevěné pražce soustavy UIC60</t>
  </si>
  <si>
    <t>1110</t>
  </si>
  <si>
    <t>Montáž jednoduché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</si>
  <si>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5911641030</t>
  </si>
  <si>
    <t>Montáž jednoduché výhybky v ose koleje dřevěné pražce soustavy R65</t>
  </si>
  <si>
    <t>1112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</si>
  <si>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</si>
  <si>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557</t>
  </si>
  <si>
    <t>5911641040</t>
  </si>
  <si>
    <t>Montáž jednoduché výhybky v ose koleje dřevěné pražce soustavy S49</t>
  </si>
  <si>
    <t>1114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</si>
  <si>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</si>
  <si>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5911641050</t>
  </si>
  <si>
    <t>Montáž jednoduché výhybky v ose koleje dřevěné pražce soustavy T</t>
  </si>
  <si>
    <t>1116</t>
  </si>
  <si>
    <t>Montáž jednoduché výhybky v ose koleje dřevěné pražce soustavy T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</si>
  <si>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559</t>
  </si>
  <si>
    <t>5911645010</t>
  </si>
  <si>
    <t>Montáž křižovatkové výhybky v ose koleje dřevěné pražce soustavy UIC60</t>
  </si>
  <si>
    <t>1118</t>
  </si>
  <si>
    <t>Montáž křižovatkové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</si>
  <si>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5911645030</t>
  </si>
  <si>
    <t>Montáž křižovatkové výhybky v ose koleje dřevěné pražce soustavy R65</t>
  </si>
  <si>
    <t>1120</t>
  </si>
  <si>
    <t>Montáž křižovatkové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</si>
  <si>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561</t>
  </si>
  <si>
    <t>5911645040</t>
  </si>
  <si>
    <t>Montáž křižovatkové výhybky v ose koleje dřevěné pražce soustavy S49</t>
  </si>
  <si>
    <t>1122</t>
  </si>
  <si>
    <t>Montáž křižovatkové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</si>
  <si>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5911661030</t>
  </si>
  <si>
    <t>Demontáž křižovatkové výhybky na úložišti dřevěné pražce soustavy R65</t>
  </si>
  <si>
    <t>1124</t>
  </si>
  <si>
    <t>Demontáž křižovatkové výhybky na úložišti dřevěné pražce soustavy R65 Poznámka: 1. V cenách jsou započteny náklady na demontáž do součástí včetně závěrů, manipulaci, naložení na dopravní prostředek a uložení vyzískaného materiálu na úložišti.</t>
  </si>
  <si>
    <t>563</t>
  </si>
  <si>
    <t>5913035030</t>
  </si>
  <si>
    <t>Demontáž celopryžové přejezdové konstrukce málo zatížené v koleji část vnější a vnitřní včetně závěrných zídek</t>
  </si>
  <si>
    <t>1126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</si>
  <si>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</si>
  <si>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</si>
  <si>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</si>
  <si>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1128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</si>
  <si>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</si>
  <si>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565</t>
  </si>
  <si>
    <t>5913035230</t>
  </si>
  <si>
    <t>Demontáž celopryžové přejezdové konstrukce silně zatížené v koleji část vnější a vnitřní včetně závěrných zídek</t>
  </si>
  <si>
    <t>1130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</si>
  <si>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</si>
  <si>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</si>
  <si>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</si>
  <si>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1132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</si>
  <si>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</si>
  <si>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567</t>
  </si>
  <si>
    <t>5913040030</t>
  </si>
  <si>
    <t>Montáž celopryžové přejezdové konstrukce málo zatížené v koleji část vnější a vnitřní včetně závěrných zídek</t>
  </si>
  <si>
    <t>1134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</si>
  <si>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</si>
  <si>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</si>
  <si>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</si>
  <si>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1136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</si>
  <si>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</si>
  <si>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569</t>
  </si>
  <si>
    <t>5913040220</t>
  </si>
  <si>
    <t>Montáž celopryžové přejezdové konstrukce silně zatížené v koleji část vnitřní</t>
  </si>
  <si>
    <t>1138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</si>
  <si>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</si>
  <si>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</si>
  <si>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</si>
  <si>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1140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</si>
  <si>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</si>
  <si>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571</t>
  </si>
  <si>
    <t>5913075010</t>
  </si>
  <si>
    <t>Montáž betonové přejezdové konstrukce část vnější a vnitřní bez závěrných zídek</t>
  </si>
  <si>
    <t>1142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</si>
  <si>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</si>
  <si>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</si>
  <si>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</si>
  <si>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1144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</si>
  <si>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</si>
  <si>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573</t>
  </si>
  <si>
    <t>5913110010</t>
  </si>
  <si>
    <t>Montáž zádlažbové přejezdové konstrukce část vnější a vnitřní bez závěrných zídek</t>
  </si>
  <si>
    <t>1146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</si>
  <si>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</si>
  <si>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5914005030</t>
  </si>
  <si>
    <t>Rozšíření stezky zemního tělesa dle VL Ž2 gabiony</t>
  </si>
  <si>
    <t>1148</t>
  </si>
  <si>
    <t>Rozšíření stezky zemního tělesa dle VL Ž2 gabiony Poznámka: 1. V cenách jsou započteny i náklady na uložení výzisku na terén nebo naložení na dopravní prostředek. 2. V cenách nejsou obsaženy náklady na dodávku materiálu, odtěžení zemního tělesa, dopravu a skládkovné.</t>
  </si>
  <si>
    <t>575</t>
  </si>
  <si>
    <t>5914005040</t>
  </si>
  <si>
    <t>Rozšíření stezky zemního tělesa dle VL Ž2 použitými železobetonovými pražci</t>
  </si>
  <si>
    <t>1150</t>
  </si>
  <si>
    <t>Rozšíření stezky zemního tělesa dle VL Ž2 použitými železobetonovými pražci Poznámka: 1. V cenách jsou započteny i náklady na uložení výzisku na terén nebo naložení na dopravní prostředek. 2. V cenách nejsou obsaženy náklady na dodávku materiálu, odtěžení zemního tělesa, dopravu a skládkovné.</t>
  </si>
  <si>
    <t>5914015010</t>
  </si>
  <si>
    <t>Čištění odvodňovacích zařízení ručně příkop zpevněný</t>
  </si>
  <si>
    <t>1152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</si>
  <si>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</si>
  <si>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577</t>
  </si>
  <si>
    <t>5914020010</t>
  </si>
  <si>
    <t>Čištění otevřených odvodňovacích zařízení strojně příkop zpevněný</t>
  </si>
  <si>
    <t>1154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</si>
  <si>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</si>
  <si>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</si>
  <si>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</si>
  <si>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1156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</si>
  <si>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</si>
  <si>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579</t>
  </si>
  <si>
    <t>5914035470</t>
  </si>
  <si>
    <t>Zřízení otevřených odvodňovacích zařízení trativodní výusť z lomového kamene</t>
  </si>
  <si>
    <t>1158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</si>
  <si>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</si>
  <si>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5914055010</t>
  </si>
  <si>
    <t>Zřízení krytých odvodňovacích zařízení potrubí trativodu</t>
  </si>
  <si>
    <t>1160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</si>
  <si>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</si>
  <si>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581</t>
  </si>
  <si>
    <t>5914110160</t>
  </si>
  <si>
    <t>Oprava nástupiště z prefabrikátů úložného bloku U65</t>
  </si>
  <si>
    <t>1162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</si>
  <si>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</si>
  <si>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</si>
  <si>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</si>
  <si>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1164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</si>
  <si>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</si>
  <si>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583</t>
  </si>
  <si>
    <t>5914120050</t>
  </si>
  <si>
    <t>Demontáž nástupiště úrovňového Sudop K (KD,KS) 145</t>
  </si>
  <si>
    <t>1166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</si>
  <si>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</si>
  <si>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5914120060</t>
  </si>
  <si>
    <t>Demontáž nástupiště úrovňového Sudop K (KD,KS) 145Z</t>
  </si>
  <si>
    <t>1168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</si>
  <si>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</si>
  <si>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585</t>
  </si>
  <si>
    <t>5914120070</t>
  </si>
  <si>
    <t>Demontáž nástupiště úrovňového Sudop K (KD,KS) 150</t>
  </si>
  <si>
    <t>1170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</si>
  <si>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</si>
  <si>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5914120080</t>
  </si>
  <si>
    <t>Demontáž nástupiště úrovňového Sudop K 230</t>
  </si>
  <si>
    <t>1172</t>
  </si>
  <si>
    <t>Demontáž nástupiště úrovňového Sudop K 230 Poznámka: 1. V cenách jsou započteny náklady na snesení dílů i zásypu a jejich uložení na plochu nebo naložení na dopravní prostředek a uložení na úložišti.</t>
  </si>
  <si>
    <t>587</t>
  </si>
  <si>
    <t>5914120090</t>
  </si>
  <si>
    <t>Demontáž nástupiště úrovňového Sudop KD 230</t>
  </si>
  <si>
    <t>1174</t>
  </si>
  <si>
    <t>Demontáž nástupiště úrovňového Sudop KD 230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</si>
  <si>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</si>
  <si>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</si>
  <si>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1176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</si>
  <si>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</si>
  <si>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589</t>
  </si>
  <si>
    <t>5914130020</t>
  </si>
  <si>
    <t>Montáž nástupiště úrovňového hrana Tischer</t>
  </si>
  <si>
    <t>1178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</si>
  <si>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</si>
  <si>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</si>
  <si>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</si>
  <si>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1180</t>
  </si>
  <si>
    <t>Montáž nástupiště úrovňového Tischer Poznámka: 1. V cenách jsou započteny náklady na úpravu terénu, montáž a zásyp podle vzorového listu. 2. V cenách nejsou obsaženy náklady na dodávku materiálu.</t>
  </si>
  <si>
    <t>591</t>
  </si>
  <si>
    <t>5914130040</t>
  </si>
  <si>
    <t>Montáž nástupiště úrovňového Tischer oboustranné</t>
  </si>
  <si>
    <t>1182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</si>
  <si>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</si>
  <si>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</si>
  <si>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</si>
  <si>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1184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</si>
  <si>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</si>
  <si>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593</t>
  </si>
  <si>
    <t>5914130060</t>
  </si>
  <si>
    <t>Montáž nástupiště úrovňového Sudop K (KD,KS) 145Z</t>
  </si>
  <si>
    <t>1186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</si>
  <si>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</si>
  <si>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5914130070</t>
  </si>
  <si>
    <t>Montáž nástupiště úrovňového Sudop K (KD,KS) 150</t>
  </si>
  <si>
    <t>1188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</si>
  <si>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</si>
  <si>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595</t>
  </si>
  <si>
    <t>5914130080</t>
  </si>
  <si>
    <t>Montáž nástupiště úrovňového Sudop K 230</t>
  </si>
  <si>
    <t>1190</t>
  </si>
  <si>
    <t>Montáž nástupiště úrovňového Sudop K 230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</si>
  <si>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</si>
  <si>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</si>
  <si>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1192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</si>
  <si>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</si>
  <si>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597</t>
  </si>
  <si>
    <t>5914130210</t>
  </si>
  <si>
    <t>Montáž nástupiště mimoúrovňového Sudop K (KD,KS) 145</t>
  </si>
  <si>
    <t>1194</t>
  </si>
  <si>
    <t>Montáž nástupiště mimoúrovňového Sudop K (KD,KS) 145 Poznámka: 1. V cenách jsou započteny náklady na úpravu terénu, montáž a zásyp podle vzorového listu. 2. V cenách nejsou obsaženy náklady na dodávku materiálu.</t>
  </si>
  <si>
    <t>5914130220</t>
  </si>
  <si>
    <t>Montáž nástupiště mimoúrovňového Sudop K (KD,KS) 145Z</t>
  </si>
  <si>
    <t>1196</t>
  </si>
  <si>
    <t>Montáž nástupiště mimoúrovňového Sudop K (KD,KS) 145Z Poznámka: 1. V cenách jsou započteny náklady na úpravu terénu, montáž a zásyp podle vzorového listu. 2. V cenách nejsou obsaženy náklady na dodávku materiálu.</t>
  </si>
  <si>
    <t>599</t>
  </si>
  <si>
    <t>5914130230</t>
  </si>
  <si>
    <t>Montáž nástupiště mimoúrovňového Sudop K (KD,KS) 150</t>
  </si>
  <si>
    <t>1198</t>
  </si>
  <si>
    <t>Montáž nástupiště mimoúrovňového Sudop K (KD,KS) 150 Poznámka: 1. V cenách jsou započteny náklady na úpravu terénu, montáž a zásyp podle vzorového listu. 2. V cenách nejsou obsaženy náklady na dodávku materiálu.</t>
  </si>
  <si>
    <t>5914130240</t>
  </si>
  <si>
    <t>Montáž nástupiště mimoúrovňového Sudop K 230</t>
  </si>
  <si>
    <t>1200</t>
  </si>
  <si>
    <t>Montáž nástupiště mimoúrovňového Sudop K 230 Poznámka: 1. V cenách jsou započteny náklady na úpravu terénu, montáž a zásyp podle vzorového listu. 2. V cenách nejsou obsaženy náklady na dodávku materiálu.</t>
  </si>
  <si>
    <t>601</t>
  </si>
  <si>
    <t>5914130250</t>
  </si>
  <si>
    <t>Montáž nástupiště mimoúrovňového Sudop KD (KS) 230</t>
  </si>
  <si>
    <t>1202</t>
  </si>
  <si>
    <t>Montáž nástupiště mimoúrovňového Sudop KD (KS) 230 Poznámka: 1. V cenách jsou započteny náklady na úpravu terénu, montáž a zásyp podle vzorového listu. 2. V cenách nejsou obsaženy náklady na dodávku materiálu.</t>
  </si>
  <si>
    <t>5914145030</t>
  </si>
  <si>
    <t>Demontáž zarážedla betonového typu "Sudop"</t>
  </si>
  <si>
    <t>1204</t>
  </si>
  <si>
    <t>Demontáž zarážedla betonového typu "Sudop" Poznámka: 1. V cenách jsou započteny náklady na vybourání, odstranění a naložení výzisku na dopravní prostředek.</t>
  </si>
  <si>
    <t>603</t>
  </si>
  <si>
    <t>5915005010</t>
  </si>
  <si>
    <t>Hloubení rýh nebo jam ručně na železničním spodku třídy těžitelnosti I skupiny 1</t>
  </si>
  <si>
    <t>1206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</si>
  <si>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</si>
  <si>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</si>
  <si>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</si>
  <si>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1208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</si>
  <si>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</si>
  <si>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605</t>
  </si>
  <si>
    <t>5915005030</t>
  </si>
  <si>
    <t>Hloubení rýh nebo jam ručně na železničním spodku třídy těžitelnosti I skupiny 3</t>
  </si>
  <si>
    <t>1210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</si>
  <si>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</si>
  <si>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</si>
  <si>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</si>
  <si>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1212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</si>
  <si>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</si>
  <si>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607</t>
  </si>
  <si>
    <t>5915010010</t>
  </si>
  <si>
    <t>Těžení zeminy nebo horniny železničního spodku třídy těžitelnosti I skupiny 1</t>
  </si>
  <si>
    <t>1214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</si>
  <si>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</si>
  <si>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</si>
  <si>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</si>
  <si>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1216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</si>
  <si>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</si>
  <si>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609</t>
  </si>
  <si>
    <t>5915010030</t>
  </si>
  <si>
    <t>Těžení zeminy nebo horniny železničního spodku třídy těžitelnosti I skupiny 3</t>
  </si>
  <si>
    <t>1218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</si>
  <si>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</si>
  <si>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</si>
  <si>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</si>
  <si>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1220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</si>
  <si>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</si>
  <si>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611</t>
  </si>
  <si>
    <t>5918001010</t>
  </si>
  <si>
    <t>Ostatní práce při údržbě výkony prováděné pomocí mechanizace kolové rypadlo - dvoucestné</t>
  </si>
  <si>
    <t>hod</t>
  </si>
  <si>
    <t>1222</t>
  </si>
  <si>
    <t>Ostatní práce při údržbě výkony prováděné pomocí mechanizace kolové rypadlo - dvoucestné Poznámka: 1. Cena je určena pro provedení prací, které nejsou součástí tohoto sborníku.</t>
  </si>
  <si>
    <t>M</t>
  </si>
  <si>
    <t>5955101000</t>
  </si>
  <si>
    <t>Kamenivo drcené štěrk frakce 31,5/63 (32/63) třídy BI</t>
  </si>
  <si>
    <t>1224</t>
  </si>
  <si>
    <t>613</t>
  </si>
  <si>
    <t>5955101020</t>
  </si>
  <si>
    <t>Kamenivo drcené štěrkodrť frakce 0/32</t>
  </si>
  <si>
    <t>1226</t>
  </si>
  <si>
    <t>5955101030</t>
  </si>
  <si>
    <t>Kamenivo drcené drť frakce 8/16</t>
  </si>
  <si>
    <t>1228</t>
  </si>
  <si>
    <t>615</t>
  </si>
  <si>
    <t>5955101045</t>
  </si>
  <si>
    <t>Lomový kámen tříděný pro rovnaniny</t>
  </si>
  <si>
    <t>1230</t>
  </si>
  <si>
    <t>5956101000</t>
  </si>
  <si>
    <t>Pražec dřevěný příčný nevystrojený dub skupina 1 2600x260x160 mm</t>
  </si>
  <si>
    <t>1232</t>
  </si>
  <si>
    <t>617</t>
  </si>
  <si>
    <t>5956116005</t>
  </si>
  <si>
    <t>Pražce dřevěné výhybkové dub skupina 4 150x260</t>
  </si>
  <si>
    <t>1234</t>
  </si>
  <si>
    <t>5956122000</t>
  </si>
  <si>
    <t>Pražec dřevěný výhybkový dub skupina 4 2200x260x150</t>
  </si>
  <si>
    <t>1236</t>
  </si>
  <si>
    <t>619</t>
  </si>
  <si>
    <t>5956122005</t>
  </si>
  <si>
    <t>Pražec dřevěný výhybkový dub skupina 4 2300x260x150</t>
  </si>
  <si>
    <t>1238</t>
  </si>
  <si>
    <t>5956122010</t>
  </si>
  <si>
    <t>Pražec dřevěný výhybkový dub skupina 4 2400x260x150</t>
  </si>
  <si>
    <t>1240</t>
  </si>
  <si>
    <t>621</t>
  </si>
  <si>
    <t>5956122015</t>
  </si>
  <si>
    <t>Pražec dřevěný výhybkový dub skupina 4 2500x260x150</t>
  </si>
  <si>
    <t>1242</t>
  </si>
  <si>
    <t>5956122020</t>
  </si>
  <si>
    <t>Pražec dřevěný výhybkový dub skupina 4 2600x260x150</t>
  </si>
  <si>
    <t>1244</t>
  </si>
  <si>
    <t>623</t>
  </si>
  <si>
    <t>5956122025</t>
  </si>
  <si>
    <t>Pražec dřevěný výhybkový dub skupina 4 2700x260x150</t>
  </si>
  <si>
    <t>1246</t>
  </si>
  <si>
    <t>5956122030</t>
  </si>
  <si>
    <t>Pražec dřevěný výhybkový dub skupina 4 2800x260x150</t>
  </si>
  <si>
    <t>1248</t>
  </si>
  <si>
    <t>625</t>
  </si>
  <si>
    <t>5956122035</t>
  </si>
  <si>
    <t>Pražec dřevěný výhybkový dub skupina 4 2900x260x150</t>
  </si>
  <si>
    <t>1250</t>
  </si>
  <si>
    <t>5956122040</t>
  </si>
  <si>
    <t>Pražec dřevěný výhybkový dub skupina 4 3000x260x150</t>
  </si>
  <si>
    <t>1252</t>
  </si>
  <si>
    <t>627</t>
  </si>
  <si>
    <t>5956122045</t>
  </si>
  <si>
    <t>Pražec dřevěný výhybkový dub skupina 4 3100x260x150</t>
  </si>
  <si>
    <t>1254</t>
  </si>
  <si>
    <t>5956122050</t>
  </si>
  <si>
    <t>Pražec dřevěný výhybkový dub skupina 4 3200x260x150</t>
  </si>
  <si>
    <t>1256</t>
  </si>
  <si>
    <t>629</t>
  </si>
  <si>
    <t>5956122055</t>
  </si>
  <si>
    <t>Pražec dřevěný výhybkový dub skupina 4 3300x260x150</t>
  </si>
  <si>
    <t>1258</t>
  </si>
  <si>
    <t>5956122060</t>
  </si>
  <si>
    <t>Pražec dřevěný výhybkový dub skupina 4 3400x260x150</t>
  </si>
  <si>
    <t>1260</t>
  </si>
  <si>
    <t>631</t>
  </si>
  <si>
    <t>5956122065</t>
  </si>
  <si>
    <t>Pražec dřevěný výhybkový dub skupina 4 3500x260x150</t>
  </si>
  <si>
    <t>1262</t>
  </si>
  <si>
    <t>5956122070</t>
  </si>
  <si>
    <t>Pražec dřevěný výhybkový dub skupina 4 3600x260x150</t>
  </si>
  <si>
    <t>1264</t>
  </si>
  <si>
    <t>633</t>
  </si>
  <si>
    <t>5956122075</t>
  </si>
  <si>
    <t>Pražec dřevěný výhybkový dub skupina 4 3700x260x150</t>
  </si>
  <si>
    <t>1266</t>
  </si>
  <si>
    <t>5956122080</t>
  </si>
  <si>
    <t>Pražec dřevěný výhybkový dub skupina 4 3800x260x150</t>
  </si>
  <si>
    <t>1268</t>
  </si>
  <si>
    <t>635</t>
  </si>
  <si>
    <t>5956122085</t>
  </si>
  <si>
    <t>Pražec dřevěný výhybkový dub skupina 4 3900x260x150</t>
  </si>
  <si>
    <t>1270</t>
  </si>
  <si>
    <t>5956122090</t>
  </si>
  <si>
    <t>Pražec dřevěný výhybkový dub skupina 4 4000x260x150</t>
  </si>
  <si>
    <t>1272</t>
  </si>
  <si>
    <t>637</t>
  </si>
  <si>
    <t>5956122095</t>
  </si>
  <si>
    <t>Pražec dřevěný výhybkový dub skupina 4 4100x260x150</t>
  </si>
  <si>
    <t>1274</t>
  </si>
  <si>
    <t>5956122100</t>
  </si>
  <si>
    <t>Pražec dřevěný výhybkový dub skupina 4 4200x260x150</t>
  </si>
  <si>
    <t>1276</t>
  </si>
  <si>
    <t>639</t>
  </si>
  <si>
    <t>5956122105</t>
  </si>
  <si>
    <t>Pražec dřevěný výhybkový dub skupina 4 4300x260x150</t>
  </si>
  <si>
    <t>1278</t>
  </si>
  <si>
    <t>5956122110</t>
  </si>
  <si>
    <t>Pražec dřevěný výhybkový dub skupina 4 4400x260x150</t>
  </si>
  <si>
    <t>1280</t>
  </si>
  <si>
    <t>641</t>
  </si>
  <si>
    <t>5956122115</t>
  </si>
  <si>
    <t>Pražec dřevěný výhybkový dub skupina 4 4500x260x150</t>
  </si>
  <si>
    <t>1282</t>
  </si>
  <si>
    <t>5956122120</t>
  </si>
  <si>
    <t>Pražec dřevěný výhybkový dub skupina 4 4600x260x150</t>
  </si>
  <si>
    <t>1284</t>
  </si>
  <si>
    <t>643</t>
  </si>
  <si>
    <t>5956122125</t>
  </si>
  <si>
    <t>Pražec dřevěný výhybkový dub skupina 4 4700x260x150</t>
  </si>
  <si>
    <t>1286</t>
  </si>
  <si>
    <t>5956122130</t>
  </si>
  <si>
    <t>Pražec dřevěný výhybkový dub skupina 4 4800x260x150</t>
  </si>
  <si>
    <t>1288</t>
  </si>
  <si>
    <t>645</t>
  </si>
  <si>
    <t>5956122135</t>
  </si>
  <si>
    <t>Pražec dřevěný výhybkový dub skupina 4 4900x260x150</t>
  </si>
  <si>
    <t>1290</t>
  </si>
  <si>
    <t>5956122140</t>
  </si>
  <si>
    <t>Pražec dřevěný výhybkový dub skupina 4 5000x260x150</t>
  </si>
  <si>
    <t>1292</t>
  </si>
  <si>
    <t>647</t>
  </si>
  <si>
    <t>5956122145</t>
  </si>
  <si>
    <t>Pražec dřevěný výhybkový dub skupina 4 5100x260x150</t>
  </si>
  <si>
    <t>1294</t>
  </si>
  <si>
    <t>5956122150</t>
  </si>
  <si>
    <t>Pražec dřevěný výhybkový dub skupina 4 5200x260x150</t>
  </si>
  <si>
    <t>1296</t>
  </si>
  <si>
    <t>649</t>
  </si>
  <si>
    <t>5956122155</t>
  </si>
  <si>
    <t>Pražec dřevěný výhybkový dub skupina 4 5300x260x150</t>
  </si>
  <si>
    <t>1298</t>
  </si>
  <si>
    <t>5956122160</t>
  </si>
  <si>
    <t>Pražec dřevěný výhybkový dub skupina 4 5400x260x150</t>
  </si>
  <si>
    <t>1300</t>
  </si>
  <si>
    <t>651</t>
  </si>
  <si>
    <t>5956122165</t>
  </si>
  <si>
    <t>Pražec dřevěný výhybkový dub skupina 4 5500x260x150</t>
  </si>
  <si>
    <t>1302</t>
  </si>
  <si>
    <t>5956122170</t>
  </si>
  <si>
    <t>Pražec dřevěný výhybkový dub skupina 4 5600x260x150</t>
  </si>
  <si>
    <t>1304</t>
  </si>
  <si>
    <t>653</t>
  </si>
  <si>
    <t>5956122175</t>
  </si>
  <si>
    <t>Pražec dřevěný výhybkový dub skupina 4 5700x260x150</t>
  </si>
  <si>
    <t>1306</t>
  </si>
  <si>
    <t>5956122180</t>
  </si>
  <si>
    <t>Pražec dřevěný výhybkový dub skupina 4 5800x260x150</t>
  </si>
  <si>
    <t>1308</t>
  </si>
  <si>
    <t>655</t>
  </si>
  <si>
    <t>5956122185</t>
  </si>
  <si>
    <t>Pražec dřevěný výhybkový dub skupina 4 5900x260x150</t>
  </si>
  <si>
    <t>1310</t>
  </si>
  <si>
    <t>5956122190</t>
  </si>
  <si>
    <t>Pražec dřevěný výhybkový dub skupina 4 6000x260x150</t>
  </si>
  <si>
    <t>1312</t>
  </si>
  <si>
    <t>657</t>
  </si>
  <si>
    <t>5956131000</t>
  </si>
  <si>
    <t>Vystrojení pražce dřevěného kolíčky do dřevěných pražců</t>
  </si>
  <si>
    <t>1314</t>
  </si>
  <si>
    <t>5956131005</t>
  </si>
  <si>
    <t>Vystrojení pražce dřevěného protištěpná destička pro pražec (105x210)</t>
  </si>
  <si>
    <t>1316</t>
  </si>
  <si>
    <t>659</t>
  </si>
  <si>
    <t>5956134000</t>
  </si>
  <si>
    <t>Pražec ocelový tv. Y příčný nevystrojené (úklon 1:40) základní 49 rozevření 600 Y pražce jsou nabízeny pouze včetně vystrojení.</t>
  </si>
  <si>
    <t>1318</t>
  </si>
  <si>
    <t>5956134002</t>
  </si>
  <si>
    <t>Pražec ocelový tv. Y příčný nevystrojené (úklon 1:40) základní 49 rozevření 650 Y pražce jsou nabízeny pouze včetně vystrojení.</t>
  </si>
  <si>
    <t>1320</t>
  </si>
  <si>
    <t>661</t>
  </si>
  <si>
    <t>5956134005</t>
  </si>
  <si>
    <t>Pražec ocelový tv. Y příčný nevystrojené (úklon 1:40) přechodové 49 rozevření 600 Y pražce jsou nabízeny pouze včetně vystrojení.</t>
  </si>
  <si>
    <t>1322</t>
  </si>
  <si>
    <t>5956134007</t>
  </si>
  <si>
    <t>Pražec ocelový tv. Y příčný nevystrojené (úklon 1:40) přechodové 49 rozevření 650 Y pražce jsou nabízeny pouze včetně vystrojení.</t>
  </si>
  <si>
    <t>1324</t>
  </si>
  <si>
    <t>663</t>
  </si>
  <si>
    <t>5956134010</t>
  </si>
  <si>
    <t>Pražec ocelový tv. Y příčný nevystrojené (úklon 1:40) základní 49 pozink rozevření 600 s antikorozní povrchovou úpravou / Y pražce jsou nabízeny pouze včetně vystrojení.</t>
  </si>
  <si>
    <t>1326</t>
  </si>
  <si>
    <t>5956134012</t>
  </si>
  <si>
    <t>Pražec ocelový tv. Y příčný nevystrojené (úklon 1:40) základní 49 pozink rozevření 650 s antikorozní povrchovou úpravou / Y pražce jsou nabízeny pouze včetně vystrojení.</t>
  </si>
  <si>
    <t>1328</t>
  </si>
  <si>
    <t>665</t>
  </si>
  <si>
    <t>5956134015</t>
  </si>
  <si>
    <t>Pražec ocelový tv. Y příčný vystrojené (úklon 1:40) základní 49 rozevření 600</t>
  </si>
  <si>
    <t>1330</t>
  </si>
  <si>
    <t>5956134017</t>
  </si>
  <si>
    <t>Pražec ocelový tv. Y příčný vystrojené (úklon 1:40) základní 49 rozevření 650</t>
  </si>
  <si>
    <t>1332</t>
  </si>
  <si>
    <t>667</t>
  </si>
  <si>
    <t>5956134020</t>
  </si>
  <si>
    <t>Pražec ocelový tv. Y příčný vystrojené (úklon 1:40) přechodové 49 rozevření 600</t>
  </si>
  <si>
    <t>1334</t>
  </si>
  <si>
    <t>5956134022</t>
  </si>
  <si>
    <t>Pražec ocelový tv. Y příčný vystrojené (úklon 1:40) přechodové 49 rozevření 650</t>
  </si>
  <si>
    <t>1336</t>
  </si>
  <si>
    <t>669</t>
  </si>
  <si>
    <t>5956134025</t>
  </si>
  <si>
    <t>Pražec ocelový tv. Y příčný vystrojené (úklon 1:40) základní 49 pozink rozevření 600 s antikorozní povrchovou úpravou</t>
  </si>
  <si>
    <t>1338</t>
  </si>
  <si>
    <t>5956134027</t>
  </si>
  <si>
    <t>Pražec ocelový tv. Y příčný vystrojené (úklon 1:40) základní 49 pozink rozevření 650 s antikorozní povrchovou úpravou</t>
  </si>
  <si>
    <t>1340</t>
  </si>
  <si>
    <t>671</t>
  </si>
  <si>
    <t>5956140020</t>
  </si>
  <si>
    <t>Pražec betonový příčný nevystrojený pro podkladnicové upevnění KS(K), dl. 2,4 m, s úklonem úložné plochy 1:20</t>
  </si>
  <si>
    <t>1342</t>
  </si>
  <si>
    <t>5956140025</t>
  </si>
  <si>
    <t>Pražec betonový příčný vystrojený včetně kompletů pro pružné bezpodkladnicové upevnění, dl. 2,6 m, upevnění W14, pro kolejnici 60E2 v úklonu 1:40</t>
  </si>
  <si>
    <t>1344</t>
  </si>
  <si>
    <t>673</t>
  </si>
  <si>
    <t>5956140030</t>
  </si>
  <si>
    <t>Pražec betonový příčný vystrojený včetně kompletů pro pružné bezpodkladnicové upevnění, dl. 2,6 m, upevnění W14, pro kolejnici 49E1 v úklonu 1:40</t>
  </si>
  <si>
    <t>1346</t>
  </si>
  <si>
    <t>5956140040</t>
  </si>
  <si>
    <t>Pražec betonový příčný vystrojený včetně kompletů pro pružné bezpodkladnicové upevnění, dl. 2,4 m, upevnění W14, hmotnost &lt; 260 kg, pro kolejnici 49E1 v úklonu 1:40</t>
  </si>
  <si>
    <t>1348</t>
  </si>
  <si>
    <t>675</t>
  </si>
  <si>
    <t>5956173000</t>
  </si>
  <si>
    <t>Pražec žlabový bez příruby (zl) výhybky jednoduché 1. závěr 3490 mm dl.</t>
  </si>
  <si>
    <t>1350</t>
  </si>
  <si>
    <t>5956173005</t>
  </si>
  <si>
    <t>Pražec žlabový bez příruby (zl) výhybky jednoduché 2. nebo 3. závěr 2600 mm dl.</t>
  </si>
  <si>
    <t>1352</t>
  </si>
  <si>
    <t>677</t>
  </si>
  <si>
    <t>5956176000</t>
  </si>
  <si>
    <t>Pražec žlabový přírubový (zlp) výhybky jednoduché 1. závěr 3000 mm dl.</t>
  </si>
  <si>
    <t>1354</t>
  </si>
  <si>
    <t>5956176005</t>
  </si>
  <si>
    <t>Pražec žlabový přírubový (zlp) výhybky jednoduché 2. nebo 3. závěr 3000 mm dl.</t>
  </si>
  <si>
    <t>1356</t>
  </si>
  <si>
    <t>679</t>
  </si>
  <si>
    <t>5956213035</t>
  </si>
  <si>
    <t>Pražec betonový příčný vystrojený  užitý SB5</t>
  </si>
  <si>
    <t>1358</t>
  </si>
  <si>
    <t>5956213040</t>
  </si>
  <si>
    <t>Pražec betonový příčný vystrojený  užitý SB6</t>
  </si>
  <si>
    <t>1360</t>
  </si>
  <si>
    <t>681</t>
  </si>
  <si>
    <t>5956213065</t>
  </si>
  <si>
    <t>Pražec betonový příčný vystrojený  užitý SB 8 P</t>
  </si>
  <si>
    <t>1362</t>
  </si>
  <si>
    <t>5957110000</t>
  </si>
  <si>
    <t>Kolejnice tv. 60 E2, třídy R260</t>
  </si>
  <si>
    <t>1364</t>
  </si>
  <si>
    <t>683</t>
  </si>
  <si>
    <t>5957110005</t>
  </si>
  <si>
    <t>Kolejnice tv. 60 E2, třídy R320Cr</t>
  </si>
  <si>
    <t>1366</t>
  </si>
  <si>
    <t>5957110010</t>
  </si>
  <si>
    <t>Kolejnice tv. 60 E2, třídy R350HT</t>
  </si>
  <si>
    <t>1368</t>
  </si>
  <si>
    <t>685</t>
  </si>
  <si>
    <t>5957110020</t>
  </si>
  <si>
    <t>Kolejnice tv. R 65, třídy R260</t>
  </si>
  <si>
    <t>1370</t>
  </si>
  <si>
    <t>5957110030</t>
  </si>
  <si>
    <t>Kolejnice tv. 49 E 1, třídy R260</t>
  </si>
  <si>
    <t>1372</t>
  </si>
  <si>
    <t>687</t>
  </si>
  <si>
    <t>5957110040</t>
  </si>
  <si>
    <t>Kolejnice tv. 49 E 1, třídy R350HT</t>
  </si>
  <si>
    <t>1374</t>
  </si>
  <si>
    <t>5957116030</t>
  </si>
  <si>
    <t>Lepený izolovaný styk tv. UIC60 (60E2) délky 4,00 m</t>
  </si>
  <si>
    <t>1376</t>
  </si>
  <si>
    <t>689</t>
  </si>
  <si>
    <t>5957116055</t>
  </si>
  <si>
    <t>Lepený izolovaný styk tv. UIC60 (60E2) délky 4,50 m</t>
  </si>
  <si>
    <t>1378</t>
  </si>
  <si>
    <t>5957116080</t>
  </si>
  <si>
    <t>Lepený izolovaný styk tv. UIC60 (60E2) délky 5,00 m</t>
  </si>
  <si>
    <t>1380</t>
  </si>
  <si>
    <t>691</t>
  </si>
  <si>
    <t>5957119000</t>
  </si>
  <si>
    <t>Lepený izolovaný styk tv. UIC60 (60E2) s tepelně zpracovanou hlavou délky 3,40 m</t>
  </si>
  <si>
    <t>1382</t>
  </si>
  <si>
    <t>5957119005</t>
  </si>
  <si>
    <t>Lepený izolovaný styk tv. UIC60 (60E2) s tepelně zpracovanou hlavou délky 3,50 m</t>
  </si>
  <si>
    <t>1384</t>
  </si>
  <si>
    <t>693</t>
  </si>
  <si>
    <t>5957119010</t>
  </si>
  <si>
    <t>Lepený izolovaný styk tv. UIC60 (60E2) s tepelně zpracovanou hlavou délky 3,60 m</t>
  </si>
  <si>
    <t>1386</t>
  </si>
  <si>
    <t>5957119015</t>
  </si>
  <si>
    <t>Lepený izolovaný styk tv. UIC60 (60E2) s tepelně zpracovanou hlavou délky 3,70 m</t>
  </si>
  <si>
    <t>1388</t>
  </si>
  <si>
    <t>695</t>
  </si>
  <si>
    <t>5957119020</t>
  </si>
  <si>
    <t>Lepený izolovaný styk tv. UIC60 (60E2) s tepelně zpracovanou hlavou délky 3,80 m</t>
  </si>
  <si>
    <t>1390</t>
  </si>
  <si>
    <t>5957119030</t>
  </si>
  <si>
    <t>Lepený izolovaný styk tv. UIC60 (60E2) s tepelně zpracovanou hlavou délky 4,00 m</t>
  </si>
  <si>
    <t>1392</t>
  </si>
  <si>
    <t>697</t>
  </si>
  <si>
    <t>5957119055</t>
  </si>
  <si>
    <t>Lepený izolovaný styk tv. UIC60 (60E2) s tepelně zpracovanou hlavou délky 4,50 m</t>
  </si>
  <si>
    <t>1394</t>
  </si>
  <si>
    <t>5957119080</t>
  </si>
  <si>
    <t>Lepený izolovaný styk tv. UIC60 (60E2) s tepelně zpracovanou hlavou délky 5,00 m</t>
  </si>
  <si>
    <t>1396</t>
  </si>
  <si>
    <t>699</t>
  </si>
  <si>
    <t>5957122000</t>
  </si>
  <si>
    <t>Lepený izolovaný styk tv. UIC60 (60E2) z kolejnic vyšší jakosti délky 3,40 m</t>
  </si>
  <si>
    <t>1398</t>
  </si>
  <si>
    <t>5957122005</t>
  </si>
  <si>
    <t>Lepený izolovaný styk tv. UIC60 (60E2) z kolejnic vyšší jakosti délky 3,50 m</t>
  </si>
  <si>
    <t>1400</t>
  </si>
  <si>
    <t>701</t>
  </si>
  <si>
    <t>5957122010</t>
  </si>
  <si>
    <t>Lepený izolovaný styk tv. UIC60 (60E2) z kolejnic vyšší jakosti délky 3,60 m</t>
  </si>
  <si>
    <t>1402</t>
  </si>
  <si>
    <t>5957122015</t>
  </si>
  <si>
    <t>Lepený izolovaný styk tv. UIC60 (60E2) z kolejnic vyšší jakosti délky 3,70 m</t>
  </si>
  <si>
    <t>1404</t>
  </si>
  <si>
    <t>703</t>
  </si>
  <si>
    <t>5957122020</t>
  </si>
  <si>
    <t>Lepený izolovaný styk tv. UIC60 (60E2) z kolejnic vyšší jakosti délky 3,80 m</t>
  </si>
  <si>
    <t>1406</t>
  </si>
  <si>
    <t>5957122030</t>
  </si>
  <si>
    <t>Lepený izolovaný styk tv. UIC60 (60E2) z kolejnic vyšší jakosti délky 4,00 m</t>
  </si>
  <si>
    <t>1408</t>
  </si>
  <si>
    <t>705</t>
  </si>
  <si>
    <t>5957122055</t>
  </si>
  <si>
    <t>Lepený izolovaný styk tv. UIC60 (60E2) z kolejnic vyšší jakosti délky 4,50 m</t>
  </si>
  <si>
    <t>1410</t>
  </si>
  <si>
    <t>5957122080</t>
  </si>
  <si>
    <t>Lepený izolovaný styk tv. UIC60 (60E2) z kolejnic vyšší jakosti délky 5,00 m</t>
  </si>
  <si>
    <t>1412</t>
  </si>
  <si>
    <t>707</t>
  </si>
  <si>
    <t>5957125000</t>
  </si>
  <si>
    <t>Lepený izolovaný styk tv. R65 délky 3,40 m</t>
  </si>
  <si>
    <t>1414</t>
  </si>
  <si>
    <t>5957125005</t>
  </si>
  <si>
    <t>Lepený izolovaný styk tv. R65 délky 3,50 m</t>
  </si>
  <si>
    <t>1416</t>
  </si>
  <si>
    <t>709</t>
  </si>
  <si>
    <t>5957125010</t>
  </si>
  <si>
    <t>Lepený izolovaný styk tv. R65 délky 3,60 m</t>
  </si>
  <si>
    <t>1418</t>
  </si>
  <si>
    <t>5957125015</t>
  </si>
  <si>
    <t>Lepený izolovaný styk tv. R65 délky 3,70 m</t>
  </si>
  <si>
    <t>1420</t>
  </si>
  <si>
    <t>711</t>
  </si>
  <si>
    <t>5957125020</t>
  </si>
  <si>
    <t>Lepený izolovaný styk tv. R65 délky 3,80 m</t>
  </si>
  <si>
    <t>1422</t>
  </si>
  <si>
    <t>5957125030</t>
  </si>
  <si>
    <t>Lepený izolovaný styk tv. R65 délky 4,00 m</t>
  </si>
  <si>
    <t>1424</t>
  </si>
  <si>
    <t>713</t>
  </si>
  <si>
    <t>5957125055</t>
  </si>
  <si>
    <t>Lepený izolovaný styk tv. R65 délky 4,50 m</t>
  </si>
  <si>
    <t>1426</t>
  </si>
  <si>
    <t>5957125080</t>
  </si>
  <si>
    <t>Lepený izolovaný styk tv. R65 délky 5,00 m</t>
  </si>
  <si>
    <t>1428</t>
  </si>
  <si>
    <t>715</t>
  </si>
  <si>
    <t>5957128000</t>
  </si>
  <si>
    <t>Lepený izolovaný styk tv. R65 s tepelně zpracovanou hlavou délky 3,40 m</t>
  </si>
  <si>
    <t>1430</t>
  </si>
  <si>
    <t>5957128005</t>
  </si>
  <si>
    <t>Lepený izolovaný styk tv. R65 s tepelně zpracovanou hlavou délky 3,50 m</t>
  </si>
  <si>
    <t>1432</t>
  </si>
  <si>
    <t>717</t>
  </si>
  <si>
    <t>5957128010</t>
  </si>
  <si>
    <t>Lepený izolovaný styk tv. R65 s tepelně zpracovanou hlavou délky 3,60 m</t>
  </si>
  <si>
    <t>1434</t>
  </si>
  <si>
    <t>5957128015</t>
  </si>
  <si>
    <t>Lepený izolovaný styk tv. R65 s tepelně zpracovanou hlavou délky 3,70 m</t>
  </si>
  <si>
    <t>1436</t>
  </si>
  <si>
    <t>719</t>
  </si>
  <si>
    <t>5957128020</t>
  </si>
  <si>
    <t>Lepený izolovaný styk tv. R65 s tepelně zpracovanou hlavou délky 3,80 m</t>
  </si>
  <si>
    <t>1438</t>
  </si>
  <si>
    <t>5957128030</t>
  </si>
  <si>
    <t>Lepený izolovaný styk tv. R65 s tepelně zpracovanou hlavou délky 4,00 m</t>
  </si>
  <si>
    <t>1440</t>
  </si>
  <si>
    <t>721</t>
  </si>
  <si>
    <t>5957128055</t>
  </si>
  <si>
    <t>Lepený izolovaný styk tv. R65 s tepelně zpracovanou hlavou délky 4,50 m</t>
  </si>
  <si>
    <t>1442</t>
  </si>
  <si>
    <t>5957128080</t>
  </si>
  <si>
    <t>Lepený izolovaný styk tv. R65 s tepelně zpracovanou hlavou délky 5,00 m</t>
  </si>
  <si>
    <t>1444</t>
  </si>
  <si>
    <t>723</t>
  </si>
  <si>
    <t>5957131000</t>
  </si>
  <si>
    <t>Lepený izolovaný styk tv. S49 (49E1) délky 3,40 m</t>
  </si>
  <si>
    <t>1446</t>
  </si>
  <si>
    <t>5957131005</t>
  </si>
  <si>
    <t>Lepený izolovaný styk tv. S49 (49E1) délky 3,50 m</t>
  </si>
  <si>
    <t>1448</t>
  </si>
  <si>
    <t>725</t>
  </si>
  <si>
    <t>5957131010</t>
  </si>
  <si>
    <t>Lepený izolovaný styk tv. S49 (49E1) délky 3,60 m</t>
  </si>
  <si>
    <t>1450</t>
  </si>
  <si>
    <t>5957131015</t>
  </si>
  <si>
    <t>Lepený izolovaný styk tv. S49 (49E1) délky 3,70 m</t>
  </si>
  <si>
    <t>1452</t>
  </si>
  <si>
    <t>727</t>
  </si>
  <si>
    <t>5957131020</t>
  </si>
  <si>
    <t>Lepený izolovaný styk tv. S49 (49E1) délky 3,80 m</t>
  </si>
  <si>
    <t>1454</t>
  </si>
  <si>
    <t>5957131030</t>
  </si>
  <si>
    <t>Lepený izolovaný styk tv. S49 (49E1) délky 4,00 m</t>
  </si>
  <si>
    <t>1456</t>
  </si>
  <si>
    <t>729</t>
  </si>
  <si>
    <t>5957131055</t>
  </si>
  <si>
    <t>Lepený izolovaný styk tv. S49 (49E1) délky 4,50 m</t>
  </si>
  <si>
    <t>1458</t>
  </si>
  <si>
    <t>5957131080</t>
  </si>
  <si>
    <t>Lepený izolovaný styk tv. S49 (49E1) délky 5,00 m</t>
  </si>
  <si>
    <t>1460</t>
  </si>
  <si>
    <t>731</t>
  </si>
  <si>
    <t>5957134000</t>
  </si>
  <si>
    <t>Lepený izolovaný styk tv. S49 (49E1) s tepelně zpracovanou hlavou délky 3,40 m</t>
  </si>
  <si>
    <t>1462</t>
  </si>
  <si>
    <t>5957134005</t>
  </si>
  <si>
    <t>Lepený izolovaný styk tv. S49 (49E1) s tepelně zpracovanou hlavou délky 3,50 m</t>
  </si>
  <si>
    <t>1464</t>
  </si>
  <si>
    <t>733</t>
  </si>
  <si>
    <t>5957134010</t>
  </si>
  <si>
    <t>Lepený izolovaný styk tv. S49 (49E1) s tepelně zpracovanou hlavou délky 3,60 m</t>
  </si>
  <si>
    <t>1466</t>
  </si>
  <si>
    <t>5957134015</t>
  </si>
  <si>
    <t>Lepený izolovaný styk tv. S49 (49E1) s tepelně zpracovanou hlavou délky 3,70 m</t>
  </si>
  <si>
    <t>1468</t>
  </si>
  <si>
    <t>735</t>
  </si>
  <si>
    <t>5957134020</t>
  </si>
  <si>
    <t>Lepený izolovaný styk tv. S49 (49E1) s tepelně zpracovanou hlavou délky 3,80 m</t>
  </si>
  <si>
    <t>1470</t>
  </si>
  <si>
    <t>5957134030</t>
  </si>
  <si>
    <t>Lepený izolovaný styk tv. S49 (49E1) s tepelně zpracovanou hlavou délky 4,00 m</t>
  </si>
  <si>
    <t>1472</t>
  </si>
  <si>
    <t>737</t>
  </si>
  <si>
    <t>5957134055</t>
  </si>
  <si>
    <t>Lepený izolovaný styk tv. S49 (49E1) s tepelně zpracovanou hlavou délky 4,50 m</t>
  </si>
  <si>
    <t>1474</t>
  </si>
  <si>
    <t>5957134080</t>
  </si>
  <si>
    <t>Lepený izolovaný styk tv. S49 (49E1) s tepelně zpracovanou hlavou délky 5,00 m</t>
  </si>
  <si>
    <t>1476</t>
  </si>
  <si>
    <t>739</t>
  </si>
  <si>
    <t>5957137000</t>
  </si>
  <si>
    <t>Lepený izolovaný styk tv. S49 z kolejnic vyšší jakosti délky 3,40 m</t>
  </si>
  <si>
    <t>1478</t>
  </si>
  <si>
    <t>5957137005</t>
  </si>
  <si>
    <t>Lepený izolovaný styk tv. S49 z kolejnic vyšší jakosti délky 3,50 m</t>
  </si>
  <si>
    <t>1480</t>
  </si>
  <si>
    <t>741</t>
  </si>
  <si>
    <t>5957137010</t>
  </si>
  <si>
    <t>Lepený izolovaný styk tv. S49 z kolejnic vyšší jakosti délky 3,60 m</t>
  </si>
  <si>
    <t>1482</t>
  </si>
  <si>
    <t>5957137015</t>
  </si>
  <si>
    <t>Lepený izolovaný styk tv. S49 z kolejnic vyšší jakosti délky 3,70 m</t>
  </si>
  <si>
    <t>1484</t>
  </si>
  <si>
    <t>743</t>
  </si>
  <si>
    <t>5957137020</t>
  </si>
  <si>
    <t>Lepený izolovaný styk tv. S49 z kolejnic vyšší jakosti délky 3,80 m</t>
  </si>
  <si>
    <t>1486</t>
  </si>
  <si>
    <t>5957137030</t>
  </si>
  <si>
    <t>Lepený izolovaný styk tv. S49 z kolejnic vyšší jakosti délky 4,00 m</t>
  </si>
  <si>
    <t>1488</t>
  </si>
  <si>
    <t>745</t>
  </si>
  <si>
    <t>5957137055</t>
  </si>
  <si>
    <t>Lepený izolovaný styk tv. S49 z kolejnic vyšší jakosti délky 4,50 m</t>
  </si>
  <si>
    <t>1490</t>
  </si>
  <si>
    <t>5957137080</t>
  </si>
  <si>
    <t>Lepený izolovaný styk tv. S49 z kolejnic vyšší jakosti délky 5,00 m</t>
  </si>
  <si>
    <t>1492</t>
  </si>
  <si>
    <t>747</t>
  </si>
  <si>
    <t>5957140000</t>
  </si>
  <si>
    <t>Souprava pro opravu LISU tv. UIC 60 - FT</t>
  </si>
  <si>
    <t>1494</t>
  </si>
  <si>
    <t>5957140005</t>
  </si>
  <si>
    <t>Souprava pro opravu LISU tv. R 65 - FT</t>
  </si>
  <si>
    <t>1496</t>
  </si>
  <si>
    <t>749</t>
  </si>
  <si>
    <t>5957140010</t>
  </si>
  <si>
    <t>Souprava pro opravu LISU tv. S 49 - FT</t>
  </si>
  <si>
    <t>1498</t>
  </si>
  <si>
    <t>5957140015</t>
  </si>
  <si>
    <t>Souprava pro opravu LISU tv. UIC 60 - ESD 6 otvorů</t>
  </si>
  <si>
    <t>1500</t>
  </si>
  <si>
    <t>751</t>
  </si>
  <si>
    <t>5957140020</t>
  </si>
  <si>
    <t>Souprava pro opravu LISU tv. R 65 - ESD 6 otvorů</t>
  </si>
  <si>
    <t>1502</t>
  </si>
  <si>
    <t>5957140025</t>
  </si>
  <si>
    <t>Souprava pro opravu LISU tv. S 49 - ESD 6 otvorů</t>
  </si>
  <si>
    <t>1504</t>
  </si>
  <si>
    <t>753</t>
  </si>
  <si>
    <t>5957140030</t>
  </si>
  <si>
    <t>Souprava pro opravu LISU tv. R65 - ESD 4 otvory</t>
  </si>
  <si>
    <t>1506</t>
  </si>
  <si>
    <t>5957140035</t>
  </si>
  <si>
    <t>Souprava pro opravu LISU tv. S 49 -ESD 4 otvory</t>
  </si>
  <si>
    <t>1508</t>
  </si>
  <si>
    <t>755</t>
  </si>
  <si>
    <t>5957201000</t>
  </si>
  <si>
    <t>Kolejnice užité tv. UIC60</t>
  </si>
  <si>
    <t>1510</t>
  </si>
  <si>
    <t>5957201005</t>
  </si>
  <si>
    <t>Kolejnice užité tv. R65</t>
  </si>
  <si>
    <t>1512</t>
  </si>
  <si>
    <t>757</t>
  </si>
  <si>
    <t>5957201010</t>
  </si>
  <si>
    <t>Kolejnice užité tv. S49</t>
  </si>
  <si>
    <t>1514</t>
  </si>
  <si>
    <t>5958116000</t>
  </si>
  <si>
    <t>Matice šestihranné M24</t>
  </si>
  <si>
    <t>1516</t>
  </si>
  <si>
    <t>759</t>
  </si>
  <si>
    <t>5958125000</t>
  </si>
  <si>
    <t>Komplety s antikorozní úpravou Skl 14 (svěrka Skl14, vrtule R1, podložka Uls7)</t>
  </si>
  <si>
    <t>1518</t>
  </si>
  <si>
    <t>5958125005</t>
  </si>
  <si>
    <t>Komplety s antikorozní úpravou Skl 24 (svěrka Skl24, šroub RS0, matice M22, podložka Uls6)</t>
  </si>
  <si>
    <t>1520</t>
  </si>
  <si>
    <t>761</t>
  </si>
  <si>
    <t>5958125010</t>
  </si>
  <si>
    <t>Komplety s antikorozní úpravou ŽS 4 (svěrka ŽS4, šroub RS 1, matice M24, dvojitý pružný kroužek Fe6)</t>
  </si>
  <si>
    <t>1522</t>
  </si>
  <si>
    <t>5958128000</t>
  </si>
  <si>
    <t>Komplety Skl 14 (svěrka Skl 14, vrtule R1,podložka Uls7)</t>
  </si>
  <si>
    <t>1524</t>
  </si>
  <si>
    <t>763</t>
  </si>
  <si>
    <t>5958128005</t>
  </si>
  <si>
    <t>Komplety Skl 24 (šroub RS 0, matice M 22, podložka Uls 6)</t>
  </si>
  <si>
    <t>1526</t>
  </si>
  <si>
    <t>5958128010</t>
  </si>
  <si>
    <t>Komplety ŽS 4 (šroub RS 1, matice M 24, dvojitý pružný kroužek Fe6, svěrka ŽS4)</t>
  </si>
  <si>
    <t>1528</t>
  </si>
  <si>
    <t>765</t>
  </si>
  <si>
    <t>5958131020</t>
  </si>
  <si>
    <t>Součásti upevňovací s antikorozní úpravou svěrka ŽS 4</t>
  </si>
  <si>
    <t>1530</t>
  </si>
  <si>
    <t>5958131070</t>
  </si>
  <si>
    <t>Součásti upevňovací s antikorozní úpravou kroužek pružný dvojitý Fe 6</t>
  </si>
  <si>
    <t>1532</t>
  </si>
  <si>
    <t>767</t>
  </si>
  <si>
    <t>5958134025</t>
  </si>
  <si>
    <t>Součásti upevňovací svěrka ŽS 4</t>
  </si>
  <si>
    <t>1534</t>
  </si>
  <si>
    <t>5958134035</t>
  </si>
  <si>
    <t>Součásti upevňovací svěrka VT2</t>
  </si>
  <si>
    <t>1536</t>
  </si>
  <si>
    <t>769</t>
  </si>
  <si>
    <t>5958134040</t>
  </si>
  <si>
    <t>Součásti upevňovací kroužek pružný dvojitý Fe 6</t>
  </si>
  <si>
    <t>1538</t>
  </si>
  <si>
    <t>5958134041</t>
  </si>
  <si>
    <t>Součásti upevňovací šroub svěrkový T5 (M24x75)</t>
  </si>
  <si>
    <t>1540</t>
  </si>
  <si>
    <t>771</t>
  </si>
  <si>
    <t>5958134042</t>
  </si>
  <si>
    <t>Součásti upevňovací šroub svěrkový T10 (M24x80)</t>
  </si>
  <si>
    <t>1542</t>
  </si>
  <si>
    <t>5958134044</t>
  </si>
  <si>
    <t>Součásti upevňovací šroub svěrkový RS 1 (M24x80)</t>
  </si>
  <si>
    <t>1544</t>
  </si>
  <si>
    <t>773</t>
  </si>
  <si>
    <t>5958134075</t>
  </si>
  <si>
    <t>Součásti upevňovací vrtule R1(145)</t>
  </si>
  <si>
    <t>1546</t>
  </si>
  <si>
    <t>5958134080</t>
  </si>
  <si>
    <t>Součásti upevňovací vrtule R2 (160)</t>
  </si>
  <si>
    <t>1548</t>
  </si>
  <si>
    <t>775</t>
  </si>
  <si>
    <t>5958134115</t>
  </si>
  <si>
    <t>Součásti upevňovací matice M24</t>
  </si>
  <si>
    <t>1550</t>
  </si>
  <si>
    <t>5958134140</t>
  </si>
  <si>
    <t>Součásti upevňovací vložka M k upevnění šroubu T</t>
  </si>
  <si>
    <t>1552</t>
  </si>
  <si>
    <t>777</t>
  </si>
  <si>
    <t>5958140000</t>
  </si>
  <si>
    <t>Podkladnice žebrová tv. S4 klínová</t>
  </si>
  <si>
    <t>1554</t>
  </si>
  <si>
    <t>5958140005</t>
  </si>
  <si>
    <t>Podkladnice žebrová tv. S4pl</t>
  </si>
  <si>
    <t>1556</t>
  </si>
  <si>
    <t>779</t>
  </si>
  <si>
    <t>5958140007</t>
  </si>
  <si>
    <t>Podkladnice žebrová tv. S4d klínová</t>
  </si>
  <si>
    <t>1558</t>
  </si>
  <si>
    <t>5958140015</t>
  </si>
  <si>
    <t>Podkladnice žebrová tv. R4 klínová</t>
  </si>
  <si>
    <t>1560</t>
  </si>
  <si>
    <t>781</t>
  </si>
  <si>
    <t>5958140020</t>
  </si>
  <si>
    <t>Podkladnice žebrová tv. U60 (R4pl)</t>
  </si>
  <si>
    <t>1562</t>
  </si>
  <si>
    <t>5958140025</t>
  </si>
  <si>
    <t>Podkladnice žebrová tv. R4 dvojitá</t>
  </si>
  <si>
    <t>1564</t>
  </si>
  <si>
    <t>783</t>
  </si>
  <si>
    <t>5958158005</t>
  </si>
  <si>
    <t>Podložka pryžová pod patu kolejnice S49 183/126/6</t>
  </si>
  <si>
    <t>1566</t>
  </si>
  <si>
    <t>5958158020</t>
  </si>
  <si>
    <t>Podložka pryžová pod patu kolejnice R65 183/151/6</t>
  </si>
  <si>
    <t>1568</t>
  </si>
  <si>
    <t>785</t>
  </si>
  <si>
    <t>5958158030</t>
  </si>
  <si>
    <t>Podložka pryžová pod patu kolejnice WU 7 174x152x7</t>
  </si>
  <si>
    <t>1570</t>
  </si>
  <si>
    <t>5958158060</t>
  </si>
  <si>
    <t>Podložka polyetylenová pod podkladnici 330/170/2 (tv. T5)</t>
  </si>
  <si>
    <t>1572</t>
  </si>
  <si>
    <t>787</t>
  </si>
  <si>
    <t>5958158070</t>
  </si>
  <si>
    <t>Podložka polyetylenová pod podkladnici 380/160/2 (S4, R4)</t>
  </si>
  <si>
    <t>1574</t>
  </si>
  <si>
    <t>5958164000</t>
  </si>
  <si>
    <t>Podložka pro úpravu rozchodu koleje klínová TN 774</t>
  </si>
  <si>
    <t>1576</t>
  </si>
  <si>
    <t>789</t>
  </si>
  <si>
    <t>5958173000</t>
  </si>
  <si>
    <t>Polyetylenové pásy v kotoučích</t>
  </si>
  <si>
    <t>1578</t>
  </si>
  <si>
    <t>5958179010</t>
  </si>
  <si>
    <t>Hmoždinka excentrická plnoprofilová regenerační vložka</t>
  </si>
  <si>
    <t>1580</t>
  </si>
  <si>
    <t>791</t>
  </si>
  <si>
    <t>5960101000</t>
  </si>
  <si>
    <t>Pražcové kotvy TDHB pro pražec betonový B 91S/1, B 91S/2, B 91P</t>
  </si>
  <si>
    <t>1582</t>
  </si>
  <si>
    <t>5960101005</t>
  </si>
  <si>
    <t>Pražcové kotvy TDHB pro pražec betonový SB 8, SB 8P</t>
  </si>
  <si>
    <t>1584</t>
  </si>
  <si>
    <t>793</t>
  </si>
  <si>
    <t>5960101010</t>
  </si>
  <si>
    <t>Pražcové kotvy TDHB pro pražec betonový SB 6</t>
  </si>
  <si>
    <t>1586</t>
  </si>
  <si>
    <t>5960101015</t>
  </si>
  <si>
    <t>Pražcové kotvy TDHB pro pražec betonový SB 5</t>
  </si>
  <si>
    <t>1588</t>
  </si>
  <si>
    <t>795</t>
  </si>
  <si>
    <t>5960101030</t>
  </si>
  <si>
    <t>Pražcové kotvy TDHB pro pražec betonový B 03</t>
  </si>
  <si>
    <t>1590</t>
  </si>
  <si>
    <t>5960101035</t>
  </si>
  <si>
    <t>Pražcové kotvy TDHB pro pražec betonový TB 93</t>
  </si>
  <si>
    <t>1592</t>
  </si>
  <si>
    <t>797</t>
  </si>
  <si>
    <t>5960101040</t>
  </si>
  <si>
    <t>Pražcové kotvy TDHB pro pražec dřevěný</t>
  </si>
  <si>
    <t>1594</t>
  </si>
  <si>
    <t>5961177000</t>
  </si>
  <si>
    <t>Náhradní díly pro ČZ jednoduchých výhybek bez žlabového pražce Závěrový hák ČZ pro první závěr UIC60 nebo R65</t>
  </si>
  <si>
    <t>1626</t>
  </si>
  <si>
    <t>799</t>
  </si>
  <si>
    <t>5961177005</t>
  </si>
  <si>
    <t>Náhradní díly pro ČZ jednoduchých výhybek bez žlabového pražce Závěrový hák ČZ pro druhý závěr UIC6 nebo R65</t>
  </si>
  <si>
    <t>1628</t>
  </si>
  <si>
    <t>5961177010</t>
  </si>
  <si>
    <t>Náhradní díly pro ČZ jednoduchých výhybek bez žlabového pražce Závěrový hák ČZ pro třetí závěr UIC 60</t>
  </si>
  <si>
    <t>1630</t>
  </si>
  <si>
    <t>801</t>
  </si>
  <si>
    <t>5961177020</t>
  </si>
  <si>
    <t>Náhradní díly pro ČZ jednoduchých výhybek bez žlabového pražce Závěrový hák ČZ pro první závěr nefrézovaného jazyka S49 (T)</t>
  </si>
  <si>
    <t>1632</t>
  </si>
  <si>
    <t>5961177025</t>
  </si>
  <si>
    <t>Náhradní díly pro ČZ jednoduchých výhybek bez žlabového pražce Závěrový hák sestavený pro druhý a třetí závěr S49</t>
  </si>
  <si>
    <t>1634</t>
  </si>
  <si>
    <t>803</t>
  </si>
  <si>
    <t>5961177030</t>
  </si>
  <si>
    <t>Náhradní díly pro ČZ jednoduchých výhybek bez žlabového pražce Závěrový hák ČZ pro závěr S49 spádovištní (rychloběžný přestavík)</t>
  </si>
  <si>
    <t>1636</t>
  </si>
  <si>
    <t>5961177035</t>
  </si>
  <si>
    <t>Náhradní díly pro ČZ jednoduchých výhybek bez žlabového pražce Jazyková stěžejka pro ČZ bez žlabového pražce</t>
  </si>
  <si>
    <t>1638</t>
  </si>
  <si>
    <t>805</t>
  </si>
  <si>
    <t>5961177040</t>
  </si>
  <si>
    <t>Náhradní díly pro ČZ jednoduchých výhybek bez žlabového pražce Stěžejkový svorník úplný pro ČZ bez žlabového pražce</t>
  </si>
  <si>
    <t>1640</t>
  </si>
  <si>
    <t>5961177045</t>
  </si>
  <si>
    <t>Náhradní díly pro ČZ jednoduchých výhybek bez žlabového pražce Závorovací tyč úplná pro ČZ bez žlabového pražce</t>
  </si>
  <si>
    <t>1642</t>
  </si>
  <si>
    <t>807</t>
  </si>
  <si>
    <t>5961177050</t>
  </si>
  <si>
    <t>Náhradní díly pro ČZ jednoduchých výhybek bez žlabového pražce Izolační vložka pro ČZ bez žlabového pražce</t>
  </si>
  <si>
    <t>1644</t>
  </si>
  <si>
    <t>5961177055</t>
  </si>
  <si>
    <t>Náhradní díly pro ČZ jednoduchých výhybek bez žlabového pražce Vymezovací vložka pro ČZ bez žlabového pražce</t>
  </si>
  <si>
    <t>1646</t>
  </si>
  <si>
    <t>809</t>
  </si>
  <si>
    <t>5961177060</t>
  </si>
  <si>
    <t>Náhradní díly pro ČZ jednoduchých výhybek bez žlabového pražce Izolační pouzdro pro ČZ bez žlabového pražce</t>
  </si>
  <si>
    <t>1648</t>
  </si>
  <si>
    <t>5961177065</t>
  </si>
  <si>
    <t>Náhradní díly pro ČZ jednoduchých výhybek bez žlabového pražce Držák krytu pro ČZ bez žlabového pražce</t>
  </si>
  <si>
    <t>1650</t>
  </si>
  <si>
    <t>811</t>
  </si>
  <si>
    <t>5961177070</t>
  </si>
  <si>
    <t>Náhradní díly pro ČZ jednoduchých výhybek bez žlabového pražce Kryt pro ČZ bez žlabového pražce</t>
  </si>
  <si>
    <t>1652</t>
  </si>
  <si>
    <t>5961177075</t>
  </si>
  <si>
    <t>Náhradní díly pro ČZ jednoduchých výhybek bez žlabového pražce Spřálo sestavené pravé</t>
  </si>
  <si>
    <t>1654</t>
  </si>
  <si>
    <t>813</t>
  </si>
  <si>
    <t>5961177080</t>
  </si>
  <si>
    <t>Náhradní díly pro ČZ jednoduchých výhybek bez žlabového pražce Spřáho levé</t>
  </si>
  <si>
    <t>1656</t>
  </si>
  <si>
    <t>5961177085</t>
  </si>
  <si>
    <t>Náhradní díly pro ČZ jednoduchých výhybek bez žlabového pražce Spřálo sestavené pravé I</t>
  </si>
  <si>
    <t>1658</t>
  </si>
  <si>
    <t>815</t>
  </si>
  <si>
    <t>5961177090</t>
  </si>
  <si>
    <t>Náhradní díly pro ČZ jednoduchých výhybek bez žlabového pražce Spřáho levé I</t>
  </si>
  <si>
    <t>1660</t>
  </si>
  <si>
    <t>5961177095</t>
  </si>
  <si>
    <t>Náhradní díly pro ČZ jednoduchých výhybek bez žlabového pražce Spřálo sestavené pravé II</t>
  </si>
  <si>
    <t>1662</t>
  </si>
  <si>
    <t>817</t>
  </si>
  <si>
    <t>5961177100</t>
  </si>
  <si>
    <t>Náhradní díly pro ČZ jednoduchých výhybek bez žlabového pražce Spřáho levé II</t>
  </si>
  <si>
    <t>1664</t>
  </si>
  <si>
    <t>5961177105</t>
  </si>
  <si>
    <t>Náhradní díly pro ČZ jednoduchých výhybek bez žlabového pražce Spřálo sestavené pravé III</t>
  </si>
  <si>
    <t>1666</t>
  </si>
  <si>
    <t>819</t>
  </si>
  <si>
    <t>5961177110</t>
  </si>
  <si>
    <t>Náhradní díly pro ČZ jednoduchých výhybek bez žlabového pražce Spřáho levé III</t>
  </si>
  <si>
    <t>1668</t>
  </si>
  <si>
    <t>5961177115</t>
  </si>
  <si>
    <t>Náhradní díly pro ČZ jednoduchých výhybek bez žlabového pražce Úhlová páka sestavená pravá/levá II</t>
  </si>
  <si>
    <t>1670</t>
  </si>
  <si>
    <t>821</t>
  </si>
  <si>
    <t>5961177125</t>
  </si>
  <si>
    <t>Náhradní díly pro ČZ jednoduchých výhybek bez žlabového pražce Úhlová páka zdvojená pravá/levá</t>
  </si>
  <si>
    <t>1674</t>
  </si>
  <si>
    <t>5961177135</t>
  </si>
  <si>
    <t>Náhradní díly pro ČZ jednoduchých výhybek bez žlabového pražce Čelist svěrací sestavená</t>
  </si>
  <si>
    <t>1678</t>
  </si>
  <si>
    <t>823</t>
  </si>
  <si>
    <t>5961178010</t>
  </si>
  <si>
    <t>Zařízení pro snížení přestavného odporu výhybky Válečkové stoličky 1 - základní</t>
  </si>
  <si>
    <t>1680</t>
  </si>
  <si>
    <t>5961178015</t>
  </si>
  <si>
    <t>Zařízení pro snížení přestavného odporu výhybky Válečkové stoličky 2- základní</t>
  </si>
  <si>
    <t>1682</t>
  </si>
  <si>
    <t>825</t>
  </si>
  <si>
    <t>5961180000</t>
  </si>
  <si>
    <t>Kryty EOV střední s ČZ pražec dřevěný soustavy R65</t>
  </si>
  <si>
    <t>1686</t>
  </si>
  <si>
    <t>5961180005</t>
  </si>
  <si>
    <t>Kryty EOV střední s ČZ pražec dřevěný soustavy S49, 49</t>
  </si>
  <si>
    <t>1688</t>
  </si>
  <si>
    <t>827</t>
  </si>
  <si>
    <t>5961180010</t>
  </si>
  <si>
    <t>Kryty EOV střední s ČZ pražec betonový soustava UIC60</t>
  </si>
  <si>
    <t>1690</t>
  </si>
  <si>
    <t>5961180015</t>
  </si>
  <si>
    <t>Kryty EOV střední s ČZ pražec betonový soustava 49</t>
  </si>
  <si>
    <t>1692</t>
  </si>
  <si>
    <t>829</t>
  </si>
  <si>
    <t>5961180020</t>
  </si>
  <si>
    <t>Kryty EOV boční u přestavníku s ČZ pražec dřevěný soustavy R65 pravý</t>
  </si>
  <si>
    <t>1694</t>
  </si>
  <si>
    <t>5961180025</t>
  </si>
  <si>
    <t>Kryty EOV boční u přestavníku s ČZ pražec dřevěný soustavy R65 levý</t>
  </si>
  <si>
    <t>1696</t>
  </si>
  <si>
    <t>831</t>
  </si>
  <si>
    <t>5961180030</t>
  </si>
  <si>
    <t>Kryty EOV boční u přestavníku s ČZ pražec dřevěný soustavy S49, 49 pravý</t>
  </si>
  <si>
    <t>1698</t>
  </si>
  <si>
    <t>5961180035</t>
  </si>
  <si>
    <t>Kryty EOV boční u přestavníku s ČZ pražec dřevěný soustavy S49, 49 levý</t>
  </si>
  <si>
    <t>1700</t>
  </si>
  <si>
    <t>833</t>
  </si>
  <si>
    <t>5961180040</t>
  </si>
  <si>
    <t>Kryty EOV boční u přestavníku s ČZ a úhlovou pákou pražec dřevěný soustavy R65 pravý</t>
  </si>
  <si>
    <t>1702</t>
  </si>
  <si>
    <t>5961180045</t>
  </si>
  <si>
    <t>Kryty EOV boční u přestavníku s ČZ a úhlovou pákou pražec dřevěný soustavy R65 levý</t>
  </si>
  <si>
    <t>1704</t>
  </si>
  <si>
    <t>835</t>
  </si>
  <si>
    <t>5961180050</t>
  </si>
  <si>
    <t>Kryty EOV boční u přestavníku s ČZ a úhlovou pákou pražec dřevěný soustavy S49, 49 pravý</t>
  </si>
  <si>
    <t>1706</t>
  </si>
  <si>
    <t>5961180055</t>
  </si>
  <si>
    <t>Kryty EOV boční u přestavníku s ČZ a úhlovou pákou pražec dřevěný soustavy S49, 49 levý</t>
  </si>
  <si>
    <t>1708</t>
  </si>
  <si>
    <t>837</t>
  </si>
  <si>
    <t>5961180060</t>
  </si>
  <si>
    <t>Kryty EOV boční zámku s čelisťovým závěrem pražec dřevěný soustavy R65</t>
  </si>
  <si>
    <t>1710</t>
  </si>
  <si>
    <t>5961180065</t>
  </si>
  <si>
    <t>Kryty EOV boční zámku s čelisťovým závěrem pražec dřevěný soustavy S49, 49</t>
  </si>
  <si>
    <t>1712</t>
  </si>
  <si>
    <t>839</t>
  </si>
  <si>
    <t>5961180070</t>
  </si>
  <si>
    <t>Kryty EOV střední s hákovým závěrem pražec dřevěný soustavy R65</t>
  </si>
  <si>
    <t>1714</t>
  </si>
  <si>
    <t>5961180075</t>
  </si>
  <si>
    <t>Kryty EOV střední s hákovým závěrem pražec dřevěný soustavy S49</t>
  </si>
  <si>
    <t>1716</t>
  </si>
  <si>
    <t>841</t>
  </si>
  <si>
    <t>5962101000</t>
  </si>
  <si>
    <t>Návěstidlo rychlostník NS dvouciferný</t>
  </si>
  <si>
    <t>1718</t>
  </si>
  <si>
    <t>5962101005</t>
  </si>
  <si>
    <t>Návěstidlo rychlostník NS tříciferný</t>
  </si>
  <si>
    <t>1720</t>
  </si>
  <si>
    <t>843</t>
  </si>
  <si>
    <t>5962101010</t>
  </si>
  <si>
    <t>Návěstidlo rychlostník - obdélník</t>
  </si>
  <si>
    <t>1722</t>
  </si>
  <si>
    <t>5962101015</t>
  </si>
  <si>
    <t>Návěstidlo rychlostník - kruh</t>
  </si>
  <si>
    <t>1724</t>
  </si>
  <si>
    <t>845</t>
  </si>
  <si>
    <t>5962101020</t>
  </si>
  <si>
    <t>Návěstidlo očekávejte traťovou rychlost - trojúhelník</t>
  </si>
  <si>
    <t>1726</t>
  </si>
  <si>
    <t>5962101035</t>
  </si>
  <si>
    <t>Návěstidlo reflexní posun zakázán</t>
  </si>
  <si>
    <t>1728</t>
  </si>
  <si>
    <t>847</t>
  </si>
  <si>
    <t>5962101040</t>
  </si>
  <si>
    <t>Návěstidlo lichoběžníková tabulka</t>
  </si>
  <si>
    <t>1730</t>
  </si>
  <si>
    <t>5962101045</t>
  </si>
  <si>
    <t>Návěstidlo konec nástupiště</t>
  </si>
  <si>
    <t>1732</t>
  </si>
  <si>
    <t>849</t>
  </si>
  <si>
    <t>5962101050</t>
  </si>
  <si>
    <t>Návěstidlo tabule před zastávkou</t>
  </si>
  <si>
    <t>1734</t>
  </si>
  <si>
    <t>5962101110</t>
  </si>
  <si>
    <t>Návěstidlo sklonovník reflexní</t>
  </si>
  <si>
    <t>1736</t>
  </si>
  <si>
    <t>851</t>
  </si>
  <si>
    <t>5962104000</t>
  </si>
  <si>
    <t>Hranice námezník betonový</t>
  </si>
  <si>
    <t>1738</t>
  </si>
  <si>
    <t>5962104005</t>
  </si>
  <si>
    <t>Hranice námezník betonový vč. Nátěru</t>
  </si>
  <si>
    <t>1740</t>
  </si>
  <si>
    <t>853</t>
  </si>
  <si>
    <t>5962113000</t>
  </si>
  <si>
    <t>Sloupek ocelový pozinkovaný 70 mm</t>
  </si>
  <si>
    <t>1742</t>
  </si>
  <si>
    <t>5962114000</t>
  </si>
  <si>
    <t>Výstroj sloupku objímka 50 až 100 mm kompletní</t>
  </si>
  <si>
    <t>1744</t>
  </si>
  <si>
    <t>855</t>
  </si>
  <si>
    <t>5962114015</t>
  </si>
  <si>
    <t>Výstroj sloupku víčko plast 70 mm</t>
  </si>
  <si>
    <t>1746</t>
  </si>
  <si>
    <t>5962114025</t>
  </si>
  <si>
    <t>Výstroj sloupku patka hliníková kompletní (4 otvory)</t>
  </si>
  <si>
    <t>1748</t>
  </si>
  <si>
    <t>857</t>
  </si>
  <si>
    <t>5963101003</t>
  </si>
  <si>
    <t>Pryžová přejezdová konstrukce STRAIL pro zatížené komunikace se závěrnou zídkou tv. T</t>
  </si>
  <si>
    <t>1750</t>
  </si>
  <si>
    <t>5963101007</t>
  </si>
  <si>
    <t>Pryžová přejezdová konstrukce STRAIL pro nezatížené komunikace se závěrnou zídkou tv. T</t>
  </si>
  <si>
    <t>1752</t>
  </si>
  <si>
    <t>859</t>
  </si>
  <si>
    <t>5963101010</t>
  </si>
  <si>
    <t>Pryžová přejezdová konstrukce STRAIL pro staniční komunikace</t>
  </si>
  <si>
    <t>1754</t>
  </si>
  <si>
    <t>5963101035</t>
  </si>
  <si>
    <t>Pryžová přejezdová konstrukce STRAIL panel vnitřní 600mm - STRAIL</t>
  </si>
  <si>
    <t>1756</t>
  </si>
  <si>
    <t>861</t>
  </si>
  <si>
    <t>5963101037</t>
  </si>
  <si>
    <t>Pryžová přejezdová konstrukce STRAIL panel vnitřní 1200 mm - STRAIL</t>
  </si>
  <si>
    <t>1758</t>
  </si>
  <si>
    <t>5963101040</t>
  </si>
  <si>
    <t>Pryžová přejezdová konstrukce STRAIL panel vnější 1200mm - STRAIL</t>
  </si>
  <si>
    <t>1760</t>
  </si>
  <si>
    <t>863</t>
  </si>
  <si>
    <t>5963101047</t>
  </si>
  <si>
    <t>Pryžová přejezdová konstrukce STRAIL spínací táhlo střední 900 mm</t>
  </si>
  <si>
    <t>1762</t>
  </si>
  <si>
    <t>5963101050</t>
  </si>
  <si>
    <t>Pryžová přejezdová konstrukce STRAIL spínací táhlo střední 1200 mm</t>
  </si>
  <si>
    <t>1764</t>
  </si>
  <si>
    <t>865</t>
  </si>
  <si>
    <t>5963101055</t>
  </si>
  <si>
    <t>Pryžová přejezdová konstrukce STRAIL náběhový klín pero</t>
  </si>
  <si>
    <t>1766</t>
  </si>
  <si>
    <t>5963101060</t>
  </si>
  <si>
    <t>Pryžová přejezdová konstrukce STRAIL náběhový klín drážka</t>
  </si>
  <si>
    <t>1768</t>
  </si>
  <si>
    <t>867</t>
  </si>
  <si>
    <t>5963101075</t>
  </si>
  <si>
    <t>Pryžová přejezdová konstrukce STRAIL spínací táhlo střední 1800 mm</t>
  </si>
  <si>
    <t>1770</t>
  </si>
  <si>
    <t>5963101080</t>
  </si>
  <si>
    <t>Pryžová přejezdová konstrukce STRAIL spínací táhlo 1800 mm</t>
  </si>
  <si>
    <t>1772</t>
  </si>
  <si>
    <t>869</t>
  </si>
  <si>
    <t>5963101085</t>
  </si>
  <si>
    <t>Pryžová přejezdová konstrukce STRAIL spínací táhlo 1200 mm</t>
  </si>
  <si>
    <t>1774</t>
  </si>
  <si>
    <t>5963101090</t>
  </si>
  <si>
    <t>Pryžová přejezdová konstrukce STRAIL spínací táhlo 900 mm</t>
  </si>
  <si>
    <t>1776</t>
  </si>
  <si>
    <t>871</t>
  </si>
  <si>
    <t>5963101105</t>
  </si>
  <si>
    <t>Pryžová přejezdová konstrukce STRAIL závěrná zídka tvaru T délky 1200 mm</t>
  </si>
  <si>
    <t>1778</t>
  </si>
  <si>
    <t>5963101115</t>
  </si>
  <si>
    <t>Pryžová přejezdová konstrukce STRAIL závěrná zídka tvaru T délky 1800 mm</t>
  </si>
  <si>
    <t>1780</t>
  </si>
  <si>
    <t>873</t>
  </si>
  <si>
    <t>5963101120</t>
  </si>
  <si>
    <t>Pryžová přejezdová konstrukce STRAIL betonový základ délky 1500 mm</t>
  </si>
  <si>
    <t>1782</t>
  </si>
  <si>
    <t>5963101135</t>
  </si>
  <si>
    <t>Pryžová přejezdová konstrukce STRAIL pojistka proti posuvu</t>
  </si>
  <si>
    <t>1784</t>
  </si>
  <si>
    <t>875</t>
  </si>
  <si>
    <t>5963107005</t>
  </si>
  <si>
    <t>Přejezd zádlažbový panel vnější</t>
  </si>
  <si>
    <t>1786</t>
  </si>
  <si>
    <t>5963107010</t>
  </si>
  <si>
    <t>Přejezd zádlažbový panel vnitřní</t>
  </si>
  <si>
    <t>1788</t>
  </si>
  <si>
    <t>877</t>
  </si>
  <si>
    <t>5963107015</t>
  </si>
  <si>
    <t>Přejezd zádlažbový prefabrikát pro zádlažbu kolejí LP-A</t>
  </si>
  <si>
    <t>1790</t>
  </si>
  <si>
    <t>5963107020</t>
  </si>
  <si>
    <t>Přejezd zádlažbový prefabrikát pro zádlažbu kolejí LP-B</t>
  </si>
  <si>
    <t>1792</t>
  </si>
  <si>
    <t>879</t>
  </si>
  <si>
    <t>5963113000</t>
  </si>
  <si>
    <t>Železobetonová přejezdová konstrukce BRENS kompletní sestava</t>
  </si>
  <si>
    <t>1794</t>
  </si>
  <si>
    <t>5963113015</t>
  </si>
  <si>
    <t>Železobetonová přejezdová konstrukce BRENS panel vnitřní přejezdový - š. 850 mm</t>
  </si>
  <si>
    <t>1796</t>
  </si>
  <si>
    <t>881</t>
  </si>
  <si>
    <t>5963113020</t>
  </si>
  <si>
    <t>Železobetonová přejezdová konstrukce BRENS panel vnější přejezdový</t>
  </si>
  <si>
    <t>1798</t>
  </si>
  <si>
    <t>5963122000</t>
  </si>
  <si>
    <t>Přejezd z polymerového betonu panel přejezdový vnější</t>
  </si>
  <si>
    <t>1800</t>
  </si>
  <si>
    <t>883</t>
  </si>
  <si>
    <t>5963122001</t>
  </si>
  <si>
    <t>Přejezd z polymerového betonu kompletní sestava</t>
  </si>
  <si>
    <t>1802</t>
  </si>
  <si>
    <t>5963122005</t>
  </si>
  <si>
    <t>Přejezd z polymerového betonu panel přejezdový vnitřní</t>
  </si>
  <si>
    <t>1804</t>
  </si>
  <si>
    <t>885</t>
  </si>
  <si>
    <t>5963131000</t>
  </si>
  <si>
    <t>Přechod pro pěší dřevěný z fošen</t>
  </si>
  <si>
    <t>1806</t>
  </si>
  <si>
    <t>5963134000</t>
  </si>
  <si>
    <t>Náběhový klín dřevěný</t>
  </si>
  <si>
    <t>1808</t>
  </si>
  <si>
    <t>887</t>
  </si>
  <si>
    <t>5963146000</t>
  </si>
  <si>
    <t>Živičné přejezdové vozovky ACO 11S 50/70 střednězrnný-obrusná vrstva</t>
  </si>
  <si>
    <t>1810</t>
  </si>
  <si>
    <t>5963146005</t>
  </si>
  <si>
    <t>Živičné přejezdové vozovky ACO 8 50/70 jemnozrnný-obrusná vrstva</t>
  </si>
  <si>
    <t>1812</t>
  </si>
  <si>
    <t>889</t>
  </si>
  <si>
    <t>5963146010</t>
  </si>
  <si>
    <t>Živičné přejezdové vozovky ACL 16S 50/70 hrubozrnný-ložní vrstva</t>
  </si>
  <si>
    <t>1814</t>
  </si>
  <si>
    <t>5963146015</t>
  </si>
  <si>
    <t>Živičné přejezdové vozovky ACL 22S 50/70 velmi hrubozrnný-ložní vrstva</t>
  </si>
  <si>
    <t>1816</t>
  </si>
  <si>
    <t>891</t>
  </si>
  <si>
    <t>5963146020</t>
  </si>
  <si>
    <t>Živičné přejezdové vozovky ACP 16S 50/70 středněznný-podkladní vrstva</t>
  </si>
  <si>
    <t>1818</t>
  </si>
  <si>
    <t>5963146025</t>
  </si>
  <si>
    <t>Živičné přejezdové vozovky ACP 22S 50/70 hrubozrnný podkladní vrstva</t>
  </si>
  <si>
    <t>1820</t>
  </si>
  <si>
    <t>893</t>
  </si>
  <si>
    <t>5963157000</t>
  </si>
  <si>
    <t>Nátěr hmota nátěrová vodou ředitelná základní</t>
  </si>
  <si>
    <t>kg</t>
  </si>
  <si>
    <t>1822</t>
  </si>
  <si>
    <t>5963157005</t>
  </si>
  <si>
    <t>Nátěr hmota nátěrová syntetická základní</t>
  </si>
  <si>
    <t>litr</t>
  </si>
  <si>
    <t>1824</t>
  </si>
  <si>
    <t>895</t>
  </si>
  <si>
    <t>5964103005</t>
  </si>
  <si>
    <t>Drenážní plastové díly trubka celoperforovaná DN 150 mm</t>
  </si>
  <si>
    <t>1826</t>
  </si>
  <si>
    <t>5964103120</t>
  </si>
  <si>
    <t>Drenážní plastové díly šachta průchozí DN 400/250 1 vtok/1 odtok DN 250 mm</t>
  </si>
  <si>
    <t>1828</t>
  </si>
  <si>
    <t>897</t>
  </si>
  <si>
    <t>5964103135</t>
  </si>
  <si>
    <t>Drenážní plastové díly poklop šachty plastový D 400</t>
  </si>
  <si>
    <t>1830</t>
  </si>
  <si>
    <t>5964104005</t>
  </si>
  <si>
    <t>Kanalizační díly plastové trubka hladká DN 200</t>
  </si>
  <si>
    <t>1832</t>
  </si>
  <si>
    <t>899</t>
  </si>
  <si>
    <t>5964119015</t>
  </si>
  <si>
    <t>Příkopová tvárnice TZZ 4b</t>
  </si>
  <si>
    <t>1834</t>
  </si>
  <si>
    <t>5964121000</t>
  </si>
  <si>
    <t>Prahová vpusť výztužné vč. mříží</t>
  </si>
  <si>
    <t>1836</t>
  </si>
  <si>
    <t>901</t>
  </si>
  <si>
    <t>5964129000</t>
  </si>
  <si>
    <t>Odvodňovací ECO žlaby betonové</t>
  </si>
  <si>
    <t>1838</t>
  </si>
  <si>
    <t>5964133005</t>
  </si>
  <si>
    <t>Geotextilie separační</t>
  </si>
  <si>
    <t>1840</t>
  </si>
  <si>
    <t>903</t>
  </si>
  <si>
    <t>5964133010</t>
  </si>
  <si>
    <t>Geotextilie ochranné</t>
  </si>
  <si>
    <t>1842</t>
  </si>
  <si>
    <t>5964133020</t>
  </si>
  <si>
    <t>Geotextilie drenážní</t>
  </si>
  <si>
    <t>1844</t>
  </si>
  <si>
    <t>905</t>
  </si>
  <si>
    <t>5964135000</t>
  </si>
  <si>
    <t>Geomříže výztužné</t>
  </si>
  <si>
    <t>1846</t>
  </si>
  <si>
    <t>5964147000</t>
  </si>
  <si>
    <t>Nástupištní díly blok úložný U65</t>
  </si>
  <si>
    <t>1848</t>
  </si>
  <si>
    <t>907</t>
  </si>
  <si>
    <t>5964147010</t>
  </si>
  <si>
    <t>Nástupištní díly blok úložný U95</t>
  </si>
  <si>
    <t>1850</t>
  </si>
  <si>
    <t>5964147020</t>
  </si>
  <si>
    <t>Nástupištní díly tvárnice Tischer B</t>
  </si>
  <si>
    <t>1852</t>
  </si>
  <si>
    <t>909</t>
  </si>
  <si>
    <t>5964147025</t>
  </si>
  <si>
    <t>Nástupištní díly konzolová deska K 145</t>
  </si>
  <si>
    <t>1854</t>
  </si>
  <si>
    <t>5964147030</t>
  </si>
  <si>
    <t>Nástupištní díly konzolová deska K 145 Z</t>
  </si>
  <si>
    <t>1856</t>
  </si>
  <si>
    <t>911</t>
  </si>
  <si>
    <t>5964147035</t>
  </si>
  <si>
    <t>Nástupištní díly konzolová deska K 150</t>
  </si>
  <si>
    <t>1858</t>
  </si>
  <si>
    <t>5964147040</t>
  </si>
  <si>
    <t>Nástupištní díly konzolová deska K 230</t>
  </si>
  <si>
    <t>1860</t>
  </si>
  <si>
    <t>913</t>
  </si>
  <si>
    <t>5964147105</t>
  </si>
  <si>
    <t>Nástupištní díly výplňová deska D3</t>
  </si>
  <si>
    <t>1862</t>
  </si>
  <si>
    <t>5964147110</t>
  </si>
  <si>
    <t>Nástupištní díly blok L 130</t>
  </si>
  <si>
    <t>1864</t>
  </si>
  <si>
    <t>915</t>
  </si>
  <si>
    <t>5964147115</t>
  </si>
  <si>
    <t>Nástupištní díly blok L 130/2</t>
  </si>
  <si>
    <t>1866</t>
  </si>
  <si>
    <t>5964151010</t>
  </si>
  <si>
    <t>Dlažba zámková hladká íčko</t>
  </si>
  <si>
    <t>1868</t>
  </si>
  <si>
    <t>917</t>
  </si>
  <si>
    <t>5964159000</t>
  </si>
  <si>
    <t>Obrubník krajový</t>
  </si>
  <si>
    <t>1870</t>
  </si>
  <si>
    <t>5964161005</t>
  </si>
  <si>
    <t>Beton lehce zhutnitelný C 16/20;X0 F5 2 200 2 662</t>
  </si>
  <si>
    <t>1872</t>
  </si>
  <si>
    <t>919</t>
  </si>
  <si>
    <t>5964175005</t>
  </si>
  <si>
    <t>Zarážedlo kolejové tvaru S49</t>
  </si>
  <si>
    <t>1874</t>
  </si>
  <si>
    <t>5967101015</t>
  </si>
  <si>
    <t>Protihlukové stěny betonové pohltivý panel</t>
  </si>
  <si>
    <t>1876</t>
  </si>
  <si>
    <t>921</t>
  </si>
  <si>
    <t>5967101025</t>
  </si>
  <si>
    <t>Protihlukové stěny betonové těsnění panelů</t>
  </si>
  <si>
    <t>1878</t>
  </si>
  <si>
    <t>5967101050</t>
  </si>
  <si>
    <t>Protihlukové stěny transparentní panel - sklo</t>
  </si>
  <si>
    <t>1880</t>
  </si>
  <si>
    <t>923</t>
  </si>
  <si>
    <t>5967101055</t>
  </si>
  <si>
    <t>Protihlukové stěny transparentní panel - plexisklo</t>
  </si>
  <si>
    <t>1882</t>
  </si>
  <si>
    <t>5967116005</t>
  </si>
  <si>
    <t>Tuk do mazníků Whitmore BioRail</t>
  </si>
  <si>
    <t>1884</t>
  </si>
  <si>
    <t>925</t>
  </si>
  <si>
    <t>5999005030</t>
  </si>
  <si>
    <t>Třídění kolejnic</t>
  </si>
  <si>
    <t>1886</t>
  </si>
  <si>
    <t>Třídění kolejnic Poznámka: 1. V cenách jsou započteny náklady na manipulaci, vytřídění a uložení materiálu na úložiště nebo do skladu.</t>
  </si>
  <si>
    <t>7493300820</t>
  </si>
  <si>
    <t>Elektrický ohřev výhybek (EOV) Příslušenství Příchytka šroubovací UIC / S</t>
  </si>
  <si>
    <t>1888</t>
  </si>
  <si>
    <t>927</t>
  </si>
  <si>
    <t>7493300830</t>
  </si>
  <si>
    <t>Elektrický ohřev výhybek (EOV) Příslušenství Příchytka šroubovací R65</t>
  </si>
  <si>
    <t>1890</t>
  </si>
  <si>
    <t>7493300840</t>
  </si>
  <si>
    <t>Elektrický ohřev výhybek (EOV) Příslušenství Příchytka pružná UIC60 / S49</t>
  </si>
  <si>
    <t>1892</t>
  </si>
  <si>
    <t>929</t>
  </si>
  <si>
    <t>7493300850</t>
  </si>
  <si>
    <t>Elektrický ohřev výhybek (EOV) Příslušenství Příchytka pružná R65</t>
  </si>
  <si>
    <t>1894</t>
  </si>
  <si>
    <t>7493300860</t>
  </si>
  <si>
    <t>Elektrický ohřev výhybek (EOV) Příslušenství Příchytka šroubovací dvojitá UIC60 / S49</t>
  </si>
  <si>
    <t>1896</t>
  </si>
  <si>
    <t>931</t>
  </si>
  <si>
    <t>7493300870</t>
  </si>
  <si>
    <t>Elektrický ohřev výhybek (EOV) Příslušenství Příchytka ukolejňovací UIC60 / S49</t>
  </si>
  <si>
    <t>1898</t>
  </si>
  <si>
    <t>7493301110</t>
  </si>
  <si>
    <t>Elektrický ohřev výhybek (EOV) Topná tyč pro EOV na výhybku tvaru S49 1.generace J 1:7,5/190; J 1:12/500; J 1:14/760; J 1:18,5/1.200; C 1:9/190 o l = 1870 mm, P = 650 W</t>
  </si>
  <si>
    <t>1900</t>
  </si>
  <si>
    <t>933</t>
  </si>
  <si>
    <t>7493301120</t>
  </si>
  <si>
    <t>Elektrický ohřev výhybek (EOV) Topná tyč pro EOV na výhybku tvaru S49 1.generace J 1:7,5/190; J 1:9/300; J 1:14/760; J 1:18,5/1.200; C 1:9/190 o l = 2750 mm, P = 950 W</t>
  </si>
  <si>
    <t>1902</t>
  </si>
  <si>
    <t>7493301130</t>
  </si>
  <si>
    <t>Elektrický ohřev výhybek (EOV) Topná tyč pro EOV na výhybku tvaru S65 1.generace J 1:9/190; J 1:12/500; J 1:14/760; J 1:18,5/1.200; C 1:11/300 o l = 1445 mm; P = 500 W</t>
  </si>
  <si>
    <t>1904</t>
  </si>
  <si>
    <t>935</t>
  </si>
  <si>
    <t>7493301140</t>
  </si>
  <si>
    <t>Elektrický ohřev výhybek (EOV) Topná tyč pro EOV na výhybku tvaru S65 1.generace J 1:9/190; J 1:9(11)/300; J 1:12/500; J 1:14/760; J 1:18,5/1.200; C 1:11/300 o l = 2815 mm; P = 1000 W</t>
  </si>
  <si>
    <t>1906</t>
  </si>
  <si>
    <t>7493301150</t>
  </si>
  <si>
    <t>Elektrický ohřev výhybek (EOV) Topná tyč pro EOV na výhybku tvaru UIC60 a S49 2.generace J 1:9/190; J 1:9(11)/300; J 1:14/760; J 1:18,5/1.200 o l = 1100 mm, P = 250W (pro ohřev táhel)</t>
  </si>
  <si>
    <t>1908</t>
  </si>
  <si>
    <t>937</t>
  </si>
  <si>
    <t>7493301160</t>
  </si>
  <si>
    <t>Elektrický ohřev výhybek (EOV) Topná tyč pro EOV na výhybku tvaru UIC60 a S49 2.generace J 1:9/190; J 1:9(11)/300; J 1:12/500; J 1:14/760; J 1:18,5/1.200 o l = 2870 mm, P = 900W</t>
  </si>
  <si>
    <t>1910</t>
  </si>
  <si>
    <t>7493301170</t>
  </si>
  <si>
    <t>Elektrický ohřev výhybek (EOV) Topná tyč pro EOV na výhybku tvaru UIC60 a S49 2.generace J 1:9/190; J 1:12/500; J 1:14/760; J 1:18,5/1.200 o l = 4700 mm, P = 1500W</t>
  </si>
  <si>
    <t>1912</t>
  </si>
  <si>
    <t>939</t>
  </si>
  <si>
    <t>7493301180</t>
  </si>
  <si>
    <t>Elektrický ohřev výhybek (EOV) Topná tyč pro EOV na výhybku tvaru UIC60 a S49 2.generace o l = 1100 mm, P = 250 - 450 W (rovná - pro ohřev táhel)</t>
  </si>
  <si>
    <t>1914</t>
  </si>
  <si>
    <t>7493301190</t>
  </si>
  <si>
    <t>Elektrický ohřev výhybek (EOV) Topná tyč pro EOV na výhybku tvaru UIC60 a S49 2.generace o l = 1100 mm, P = 250 - 450 W (ohnutáná - pro ohřev táhel)</t>
  </si>
  <si>
    <t>1916</t>
  </si>
  <si>
    <t>941</t>
  </si>
  <si>
    <t>7493301200</t>
  </si>
  <si>
    <t>Elektrický ohřev výhybek (EOV) Topná tyč pro EOV na výhybku tvaru UIC60 a S49 2.generace o l = 2300 mm, P = 700 W</t>
  </si>
  <si>
    <t>1918</t>
  </si>
  <si>
    <t>7493301210</t>
  </si>
  <si>
    <t>Elektrický ohřev výhybek (EOV) Topná tyč pro EOV na výhybku tvaru UIC60 a S49 2.generace o l = 3720 mm, P = 1200 W</t>
  </si>
  <si>
    <t>1920</t>
  </si>
  <si>
    <t>943</t>
  </si>
  <si>
    <t>7493301220</t>
  </si>
  <si>
    <t>Elektrický ohřev výhybek (EOV) Topná tyč pro EOV na výhybku tvaru UIC60 a S49 2.generace pro přestavník</t>
  </si>
  <si>
    <t>1922</t>
  </si>
  <si>
    <t>7591115010</t>
  </si>
  <si>
    <t>Montáž mechanického přestavníku 5206 na straně stojanu</t>
  </si>
  <si>
    <t>1924</t>
  </si>
  <si>
    <t>Montáž mechanického přestavníku 5206 na straně stojanu - úplná montáž připevnovací soupravy, přestavníku, závorníku, ochranné skříně, přizpůsobení pražců a odstranění štěrku, nátěr</t>
  </si>
  <si>
    <t>945</t>
  </si>
  <si>
    <t>7591115014</t>
  </si>
  <si>
    <t>Montáž mechanického přestavníku 7062 na straně stojanu</t>
  </si>
  <si>
    <t>1926</t>
  </si>
  <si>
    <t>Montáž mechanického přestavníku 7062 na straně stojanu - úplná montáž připevnovací soupravy, přestavníku, závorníku, ochranné skříně, přizpůsobení pražců a odstranění štěrku, nátěr</t>
  </si>
  <si>
    <t>9902100100</t>
  </si>
  <si>
    <t>Doprava materiálu těžkou mechanizací nosnosti přes 3,5 t sypanin (kameniva, písku, suti, dlažebních kostek, atd.) do 10 km</t>
  </si>
  <si>
    <t>1928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</si>
  <si>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</si>
  <si>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947</t>
  </si>
  <si>
    <t>9902200100</t>
  </si>
  <si>
    <t>Doprava materiálu těžkou mechanizací nosnosti přes 3,5 t objemnějšího kusového materiálu (prefabrikátů, stožárů, výhybek, rozvaděčů, vybouraných hmot atd.) do 10 km</t>
  </si>
  <si>
    <t>1952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</si>
  <si>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</si>
  <si>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9902900100</t>
  </si>
  <si>
    <t>Naložení sypanin, drobného kusového materiálu, suti</t>
  </si>
  <si>
    <t>1982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</si>
  <si>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</si>
  <si>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949</t>
  </si>
  <si>
    <t>9902900200</t>
  </si>
  <si>
    <t>Naložení objemnějšího kusového materiálu, vybouraných hmot</t>
  </si>
  <si>
    <t>1984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</si>
  <si>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</si>
  <si>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9902109200</t>
  </si>
  <si>
    <t>Doprava materiálu těžkou mechanizací nosnosti přes 3,5 t sypanin (kameniva, písku, suti, dlažebních kostek, atd.) příplatek za každých dalších 10 km</t>
  </si>
  <si>
    <t>1116704162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</si>
  <si>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</si>
  <si>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951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</si>
  <si>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</si>
  <si>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</si>
  <si>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880630366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</si>
  <si>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</si>
  <si>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9902900300</t>
  </si>
  <si>
    <t>Složení sypanin, drobného kusového materiálu, suti</t>
  </si>
  <si>
    <t>1707085343</t>
  </si>
  <si>
    <t>Složení sypanin, drobného kusového materiálu, suti Poznámka: 1. Ceny jsou určeny pro skládání materiálu z vlastních zásob objednatele.</t>
  </si>
  <si>
    <t>953</t>
  </si>
  <si>
    <t>9902900400</t>
  </si>
  <si>
    <t>Složení objemnějšího kusového materiálu, vybouraných hmot</t>
  </si>
  <si>
    <t>-153564227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</si>
  <si>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</si>
  <si>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</si>
  <si>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</si>
  <si>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-587389330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</si>
  <si>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</si>
  <si>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955</t>
  </si>
  <si>
    <t>9903200200</t>
  </si>
  <si>
    <t>Přeprava mechanizace na místo prováděných prací o hmotnosti přes 12 t do 200 km</t>
  </si>
  <si>
    <t>1986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</si>
  <si>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</si>
  <si>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9903200300</t>
  </si>
  <si>
    <t>Přeprava mechanizace na místo prováděných prací o hmotnosti přes 12 t do 300 km</t>
  </si>
  <si>
    <t>1988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</si>
  <si>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</si>
  <si>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957</t>
  </si>
  <si>
    <t>9903200400</t>
  </si>
  <si>
    <t>Přeprava mechanizace na místo prováděných prací o hmotnosti přes 12 t do 400 km</t>
  </si>
  <si>
    <t>1990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</si>
  <si>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</si>
  <si>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</si>
  <si>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</si>
  <si>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1992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</si>
  <si>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</si>
  <si>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959</t>
  </si>
  <si>
    <t>9909000200</t>
  </si>
  <si>
    <t>Poplatek za uložení nebezpečného odpadu na oficiální skládku</t>
  </si>
  <si>
    <t>1994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</si>
  <si>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</si>
  <si>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</si>
  <si>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</si>
  <si>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1996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</si>
  <si>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</si>
  <si>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961</t>
  </si>
  <si>
    <t>9909000400</t>
  </si>
  <si>
    <t>Poplatek za likvidaci plastových součástí</t>
  </si>
  <si>
    <t>1998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</si>
  <si>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</si>
  <si>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R01</t>
  </si>
  <si>
    <t>Nátěr betonových povrchů protihlukových stěn - rozvinutá plocha</t>
  </si>
  <si>
    <t>2000</t>
  </si>
  <si>
    <t>963</t>
  </si>
  <si>
    <t>R02</t>
  </si>
  <si>
    <t>Směs pryskyřice pro prolití KL.</t>
  </si>
  <si>
    <t>2002</t>
  </si>
  <si>
    <t>R03</t>
  </si>
  <si>
    <t>úhelník ocelový rovnostranný jakost S235JR (11 375) 100x100x8mm</t>
  </si>
  <si>
    <t>2004</t>
  </si>
  <si>
    <t>965</t>
  </si>
  <si>
    <t>R04</t>
  </si>
  <si>
    <t>Ochrana proti nepříznivým účinkům železničního provozu Protihlukové stěny ze skla pryžové těsnění stěn ze skla nebo plexiskla</t>
  </si>
  <si>
    <t>2006</t>
  </si>
  <si>
    <t>R05</t>
  </si>
  <si>
    <t>Podložka APW 150-2</t>
  </si>
  <si>
    <t>2008</t>
  </si>
  <si>
    <t>967</t>
  </si>
  <si>
    <t>R06</t>
  </si>
  <si>
    <t>Podložka APW 150-4</t>
  </si>
  <si>
    <t>2010</t>
  </si>
  <si>
    <t>R07</t>
  </si>
  <si>
    <t>Podložka APW 150-6</t>
  </si>
  <si>
    <t>2012</t>
  </si>
  <si>
    <t>969</t>
  </si>
  <si>
    <t>R08</t>
  </si>
  <si>
    <t>Podložka APW 150-8</t>
  </si>
  <si>
    <t>2014</t>
  </si>
  <si>
    <t>R09</t>
  </si>
  <si>
    <t>Pružící blok s Elastormerem (PBII.A)</t>
  </si>
  <si>
    <t>2016</t>
  </si>
  <si>
    <t>971</t>
  </si>
  <si>
    <t>R10</t>
  </si>
  <si>
    <t>Pouzdro II - pro pružící blok s Elastormerem (PBII)</t>
  </si>
  <si>
    <t>2018</t>
  </si>
  <si>
    <t>R11</t>
  </si>
  <si>
    <t>Podložka II - pro pružící blok s Elastormerem  (KII)</t>
  </si>
  <si>
    <t>2020</t>
  </si>
  <si>
    <t>973</t>
  </si>
  <si>
    <t>R12</t>
  </si>
  <si>
    <t>Opěra - pro pružící blok s Elastormerem OII</t>
  </si>
  <si>
    <t>2022</t>
  </si>
  <si>
    <t>R13</t>
  </si>
  <si>
    <t>Elastomer pr. 50mm - pro pružící blok s Elastormerem  (GII)</t>
  </si>
  <si>
    <t>2024</t>
  </si>
  <si>
    <t>975</t>
  </si>
  <si>
    <t>R14</t>
  </si>
  <si>
    <t>Opěra (OII.0)</t>
  </si>
  <si>
    <t>2026</t>
  </si>
  <si>
    <t>R16</t>
  </si>
  <si>
    <t>Kyvné těleso posilovací - kompletní (KTP)</t>
  </si>
  <si>
    <t>2030</t>
  </si>
  <si>
    <t>977</t>
  </si>
  <si>
    <t>R17</t>
  </si>
  <si>
    <t>Čep pr.14-100 pro Ekoslide AZ2 (C100-2)</t>
  </si>
  <si>
    <t>2032</t>
  </si>
  <si>
    <t>R19</t>
  </si>
  <si>
    <t>Podpěra - komplet (PSS)</t>
  </si>
  <si>
    <t>2036</t>
  </si>
  <si>
    <t>979</t>
  </si>
  <si>
    <t>R20</t>
  </si>
  <si>
    <t>Upínka pro podpěru (UM)</t>
  </si>
  <si>
    <t>2038</t>
  </si>
  <si>
    <t>R21</t>
  </si>
  <si>
    <t>Šroub M16x80 komplet - šroub m16x80,matice s fíbrem, podložka (SM80)</t>
  </si>
  <si>
    <t>2040</t>
  </si>
  <si>
    <t>981</t>
  </si>
  <si>
    <t>5961170000</t>
  </si>
  <si>
    <t>Zádržná opěrka proti putování (komplet pro jazky i opornici) UIC60 R300 pro jazyk ohnutý i přímý</t>
  </si>
  <si>
    <t>1596</t>
  </si>
  <si>
    <t>5961170010</t>
  </si>
  <si>
    <t>Zádržná opěrka proti putování (komplet pro jazky i opornici) UIC60 R500 pro jazyk ohnutý i přímý</t>
  </si>
  <si>
    <t>1598</t>
  </si>
  <si>
    <t>983</t>
  </si>
  <si>
    <t>5961170020</t>
  </si>
  <si>
    <t>Zádržná opěrka proti putování (komplet pro jazky i opornici) UIC60 R760 pro jazyk ohnutý</t>
  </si>
  <si>
    <t>1600</t>
  </si>
  <si>
    <t>5961170025</t>
  </si>
  <si>
    <t>Zádržná opěrka proti putování (komplet pro jazky i opornici) UIC60 R760 pro jazyk přímý</t>
  </si>
  <si>
    <t>1602</t>
  </si>
  <si>
    <t>985</t>
  </si>
  <si>
    <t>5961170030</t>
  </si>
  <si>
    <t>Zádržná opěrka proti putování (komplet pro jazky i opornici) R65 R300 pro jazyk ohnutý</t>
  </si>
  <si>
    <t>1604</t>
  </si>
  <si>
    <t>5961170035</t>
  </si>
  <si>
    <t>Zádržná opěrka proti putování (komplet pro jazky i opornici) R65 R300 pro jazyk přímý</t>
  </si>
  <si>
    <t>1606</t>
  </si>
  <si>
    <t>987</t>
  </si>
  <si>
    <t>5961170040</t>
  </si>
  <si>
    <t>Zádržná opěrka proti putování (komplet pro jazky i opornici) R65 R500 pro jazyk ohnutý</t>
  </si>
  <si>
    <t>1608</t>
  </si>
  <si>
    <t>5961170045</t>
  </si>
  <si>
    <t>Zádržná opěrka proti putování (komplet pro jazky i opornici) R65 R500 pro jazyk přímý</t>
  </si>
  <si>
    <t>1610</t>
  </si>
  <si>
    <t>989</t>
  </si>
  <si>
    <t>5961170050</t>
  </si>
  <si>
    <t>Zádržná opěrka proti putování (komplet pro jazky i opornici) R65 R760 pro jazyk ohnutý</t>
  </si>
  <si>
    <t>1612</t>
  </si>
  <si>
    <t>5961170055</t>
  </si>
  <si>
    <t>Zádržná opěrka proti putování (komplet pro jazky i opornici) R65 R760 pro jazyk přímý</t>
  </si>
  <si>
    <t>1614</t>
  </si>
  <si>
    <t>991</t>
  </si>
  <si>
    <t>5961170060</t>
  </si>
  <si>
    <t>Zádržná opěrka proti putování (komplet pro jazky i opornici) S49 R190 pro jazyk ohnutý</t>
  </si>
  <si>
    <t>1616</t>
  </si>
  <si>
    <t>5961170065</t>
  </si>
  <si>
    <t>Zádržná opěrka proti putování (komplet pro jazky i opornici) S49 R190 pro jazyk přímý</t>
  </si>
  <si>
    <t>1618</t>
  </si>
  <si>
    <t>993</t>
  </si>
  <si>
    <t>5961170070</t>
  </si>
  <si>
    <t>Zádržná opěrka proti putování (komplet pro jazky i opornici) S49 R300 pro jazyk ohnutý i přímý</t>
  </si>
  <si>
    <t>1620</t>
  </si>
  <si>
    <t>5961170080</t>
  </si>
  <si>
    <t>Zádržná opěrka proti putování (komplet pro jazky i opornici) S49 R500 pro jazyk ohnutý i přímý</t>
  </si>
  <si>
    <t>1622</t>
  </si>
  <si>
    <t>995</t>
  </si>
  <si>
    <t>5961170090</t>
  </si>
  <si>
    <t>Zádržná opěrka proti putování (komplet pro jazky i opornici) S49 R760 pro jazyk ohnutý i přímý</t>
  </si>
  <si>
    <t>1624</t>
  </si>
  <si>
    <t>5961177120</t>
  </si>
  <si>
    <t>Náhradní díly pro ČZ jednoduchých výhybek bez žlabového pražce Úhlová páka sestavená levá II</t>
  </si>
  <si>
    <t>1672</t>
  </si>
  <si>
    <t>997</t>
  </si>
  <si>
    <t>5961177130</t>
  </si>
  <si>
    <t>Náhradní díly pro ČZ jednoduchých výhybek bez žlabového pražce Úhlová páka zdvojená levá</t>
  </si>
  <si>
    <t>1676</t>
  </si>
  <si>
    <t>5961178020</t>
  </si>
  <si>
    <t>Zařízení pro snížení přestavného odporu výhybky Válečkové stoličky - posilovací</t>
  </si>
  <si>
    <t>1684</t>
  </si>
  <si>
    <t>999</t>
  </si>
  <si>
    <t>R15</t>
  </si>
  <si>
    <t>Kyvné těleso základní - kompletní (KTZ)</t>
  </si>
  <si>
    <t>2028</t>
  </si>
  <si>
    <t>R18</t>
  </si>
  <si>
    <t>Čep pr. 14-92 pro Ekoslide AZ2 (C92-2)</t>
  </si>
  <si>
    <t>2034</t>
  </si>
  <si>
    <t>1001</t>
  </si>
  <si>
    <t>R22</t>
  </si>
  <si>
    <t>Šroub M16x110 komplet - šroub m16x110,matice s fíbrem, podložka (SM110)</t>
  </si>
  <si>
    <t>2042</t>
  </si>
  <si>
    <t>R23</t>
  </si>
  <si>
    <t>Zajišťovací matice M24 s vějířovkou (MA-2)</t>
  </si>
  <si>
    <t>2044</t>
  </si>
  <si>
    <t>1003</t>
  </si>
  <si>
    <t>R24</t>
  </si>
  <si>
    <t>Ekoslide typ AZ1 - dvouválečkový s jedním nastavitelným a odpruženým válečkem</t>
  </si>
  <si>
    <t>2046</t>
  </si>
  <si>
    <t>R25</t>
  </si>
  <si>
    <t>Ekoslide typ AP1 - jednoválečkový s jedním nastavitelným a odpruženým válečkem</t>
  </si>
  <si>
    <t>2048</t>
  </si>
  <si>
    <t>1005</t>
  </si>
  <si>
    <t>R26</t>
  </si>
  <si>
    <t>Ekoslide typ AZ2 - dvouválečkový se dvěma nastavitelnými a jedním odpruženým válečkem</t>
  </si>
  <si>
    <t>2050</t>
  </si>
  <si>
    <t>R27</t>
  </si>
  <si>
    <t>Regenerace hákového závěru</t>
  </si>
  <si>
    <t>komplet</t>
  </si>
  <si>
    <t>2052</t>
  </si>
  <si>
    <t>SO 02 - Položky soustavy ÚRS</t>
  </si>
  <si>
    <t>985131111</t>
  </si>
  <si>
    <t>Očištění ploch stěn, rubu kleneb a podlah tlakovou vodou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</si>
  <si>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</si>
  <si>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</si>
  <si>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</si>
  <si>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985132111</t>
  </si>
  <si>
    <t>Očištění ploch líce kleneb a podhledů tlakovou vodou</t>
  </si>
  <si>
    <t>985139111</t>
  </si>
  <si>
    <t>Příplatek k očištění ploch za práci ve stísněném prostoru</t>
  </si>
  <si>
    <t>Očištění ploch Příplatek k cenám za práci ve stísněném prostoru</t>
  </si>
  <si>
    <t>985139112</t>
  </si>
  <si>
    <t>Příplatek k očištění ploch za plochu do 10 m2 jednotlivě</t>
  </si>
  <si>
    <t>Očištění ploch Příplatek k cenám za plochu do 10 m2 jednotlivě</t>
  </si>
  <si>
    <t>985141111</t>
  </si>
  <si>
    <t>Vyčištění trhlin a dutin ve zdivu š do 30 mm hl do 150 mm</t>
  </si>
  <si>
    <t>Vyčištění trhlin nebo dutin ve zdivu šířky do 30 mm, hloubky do 150 mm</t>
  </si>
  <si>
    <t>985141112</t>
  </si>
  <si>
    <t>Vyčištění trhlin a dutin ve zdivu š do 30 mm hl přes 150 do 300 mm</t>
  </si>
  <si>
    <t>Vyčištění trhlin nebo dutin ve zdivu šířky do 30 mm, hloubky přes 150 do 300 mm</t>
  </si>
  <si>
    <t>985141211</t>
  </si>
  <si>
    <t>Vyčištění trhlin a dutin ve zdivu š do 50 mm hl do 150 mm</t>
  </si>
  <si>
    <t>Vyčištění trhlin nebo dutin ve zdivu šířky přes 30 do 50 mm, hloubky do 150 mm</t>
  </si>
  <si>
    <t>985141212</t>
  </si>
  <si>
    <t>Vyčištění trhlin a dutin ve zdivu š do 50 mm hl přes 150 do 300 mm</t>
  </si>
  <si>
    <t>Vyčištění trhlin nebo dutin ve zdivu šířky přes 30 do 50 mm, hloubky přes 150 do 300 mm</t>
  </si>
  <si>
    <t>985141911</t>
  </si>
  <si>
    <t>Příplatek k vyčištění trhlin nebo dutin za práce ve stísněném prostoru</t>
  </si>
  <si>
    <t>Vyčištění trhlin nebo dutin ve zdivu Příplatek k cenám za práce ve stísněném prostoru</t>
  </si>
  <si>
    <t>985141912</t>
  </si>
  <si>
    <t>Příplatek k vyčištění trhlin nebo dutin za délku do 2 m jednotlivě</t>
  </si>
  <si>
    <t>Vyčištění trhlin nebo dutin ve zdivu Příplatek k cenám za délku do 2 m jednotlivě</t>
  </si>
  <si>
    <t>985142111</t>
  </si>
  <si>
    <t>Vysekání spojovací hmoty ze spár zdiva hl do 40 mm dl do 6 m/m2</t>
  </si>
  <si>
    <t>Vysekání spojovací hmoty ze spár zdiva včetně vyčištění hloubky spáry do 40 mm délky spáry na 1 m2 upravované plochy do 6 m</t>
  </si>
  <si>
    <t>985142211</t>
  </si>
  <si>
    <t>Vysekání spojovací hmoty ze spár zdiva hl přes 40 mm dl do 6 m/m2</t>
  </si>
  <si>
    <t>Vysekání spojovací hmoty ze spár zdiva včetně vyčištění hloubky spáry přes 40 mm délky spáry na 1 m2 upravované plochy do 6 m</t>
  </si>
  <si>
    <t>985211111</t>
  </si>
  <si>
    <t>Vyklínování uvolněných kamenů ve zdivu se spárami dl do 6 m/m2</t>
  </si>
  <si>
    <t>Vyklínování uvolněných kamenů zdiva úlomky kamene, popřípadě cihel délky spáry na 1 m2 upravované plochy do 6 m</t>
  </si>
  <si>
    <t>985211911</t>
  </si>
  <si>
    <t>Příplatek k vyklínování uvolněných kamenů za práci ve stísněném prostoru</t>
  </si>
  <si>
    <t>Vyklínování uvolněných kamenů zdiva úlomky kamene, popřípadě cihel Příplatek k cenám za práci ve stísněném prostoru</t>
  </si>
  <si>
    <t>985211912</t>
  </si>
  <si>
    <t>Příplatek k vyklínování uvolněných kamenů za plochu do 10 m2 jednotlivě</t>
  </si>
  <si>
    <t>Vyklínování uvolněných kamenů zdiva úlomky kamene, popřípadě cihel Příplatek k cenám za plochu do 10 m2 jednotlivě</t>
  </si>
  <si>
    <t>985221011</t>
  </si>
  <si>
    <t>Postupné rozebírání kamenného zdiva pro další použití do 1 m3</t>
  </si>
  <si>
    <t>Postupné rozebírání zdiva pro další použití kamenného, objemu do 1 m3</t>
  </si>
  <si>
    <t>985221012</t>
  </si>
  <si>
    <t>Postupné rozebírání kamenného zdiva pro další použití přes 1 do 3 m3</t>
  </si>
  <si>
    <t>Postupné rozebírání zdiva pro další použití kamenného, objemu přes 1 do 3 m3</t>
  </si>
  <si>
    <t>985221021</t>
  </si>
  <si>
    <t>Postupné rozebírání cihelného zdiva pro další použití do 1 m3</t>
  </si>
  <si>
    <t>Postupné rozebírání zdiva pro další použití cihelného, objemu do 1 m3</t>
  </si>
  <si>
    <t>985221022</t>
  </si>
  <si>
    <t>Postupné rozebírání cihelného zdiva pro další použití přes 1 do 3 m3</t>
  </si>
  <si>
    <t>Postupné rozebírání zdiva pro další použití cihelného, objemu přes 1 do 3 m3</t>
  </si>
  <si>
    <t>985221099</t>
  </si>
  <si>
    <t>Příplatek k postupnému rozebírání zdiva za práci ve stísněném prostoru</t>
  </si>
  <si>
    <t>Postupné rozebírání zdiva pro další použití Příplatek k cenám za práci ve stísněném prostoru</t>
  </si>
  <si>
    <t>985221101</t>
  </si>
  <si>
    <t>Doplnění zdiva cihlami do aktivované malty</t>
  </si>
  <si>
    <t>Doplnění zdiva ručně do aktivované malty cihlami</t>
  </si>
  <si>
    <t>985221111</t>
  </si>
  <si>
    <t>Doplnění zdiva kamenem do aktivované malty se spárami dl do 6 m/m2</t>
  </si>
  <si>
    <t>Doplnění zdiva ručně do aktivované malty kamenem délky spáry na 1 m2 upravované plochy do 6 m</t>
  </si>
  <si>
    <t>985231111</t>
  </si>
  <si>
    <t>Spárování zdiva aktivovanou maltou spára hl do 40 mm dl do 6 m/m2</t>
  </si>
  <si>
    <t>Spárování zdiva hloubky do 40 mm aktivovanou maltou délky spáry na 1 m2 upravované plochy do 6 m</t>
  </si>
  <si>
    <t>985231191</t>
  </si>
  <si>
    <t>Příplatek ke spárování hl do 40 mm za práci ve stísněném prostoru</t>
  </si>
  <si>
    <t>Spárování zdiva hloubky do 40 mm aktivovanou maltou Příplatek k cenám za práci ve stísněném prostoru</t>
  </si>
  <si>
    <t>985241110</t>
  </si>
  <si>
    <t>Plombování zdiva betonem s upěchováním včetně vybourání narušeného zdiva do 1 m3</t>
  </si>
  <si>
    <t>Plombování zdiva včetně vybourání narušeného zdiva betonem s upěchováním, objemu do 1 m3</t>
  </si>
  <si>
    <t>273313611</t>
  </si>
  <si>
    <t>Základové desky z betonu tř. C 16/20</t>
  </si>
  <si>
    <t>Základy z betonu prostého desky z betonu kamenem neprokládaného tř. C 16/20</t>
  </si>
  <si>
    <t>274313611</t>
  </si>
  <si>
    <t>Základové pasy z betonu tř. C 16/20</t>
  </si>
  <si>
    <t>Základy z betonu prostého pasy betonu kamenem neprokládaného tř. C 16/20</t>
  </si>
  <si>
    <t>275313611</t>
  </si>
  <si>
    <t>Základové patky z betonu tř. C 16/20</t>
  </si>
  <si>
    <t>Základy z betonu prostého patky a bloky z betonu kamenem neprokládaného tř. C 16/20</t>
  </si>
  <si>
    <t>273321311</t>
  </si>
  <si>
    <t>Základové desky ze ŽB bez zvýšených nároků na prostředí tř. C 16/20</t>
  </si>
  <si>
    <t>Základy z betonu železového (bez výztuže) desky z betonu bez zvláštních nároků na prostředí tř. C 16/20</t>
  </si>
  <si>
    <t>460161172</t>
  </si>
  <si>
    <t>Hloubení kabelových rýh ručně š 35 cm hl 80 cm v hornině tř I skupiny 3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</si>
  <si>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</si>
  <si>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460161272</t>
  </si>
  <si>
    <t>Hloubení kabelových rýh ručně š 50 cm hl 80 cm v hornině tř I skupiny 3</t>
  </si>
  <si>
    <t>Hloubení kabelových rýh ručně včetně urovnání dna s přemístěním výkopku do vzdálenosti 3 m od okraje jámy nebo s naložením na dopravní prostředek šířky 50 cm hloubky 80 cm v hornině třídy těžitelnosti I skupiny 3</t>
  </si>
  <si>
    <t>460171172</t>
  </si>
  <si>
    <t>Hloubení kabelových nezapažených rýh strojně š 35 cm hl 80 cm v hornině tř I skupiny 3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</si>
  <si>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</si>
  <si>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460171272</t>
  </si>
  <si>
    <t>Hloubení kabelových nezapažených rýh strojně š 50 cm hl 80 cm v hornině tř I skupiny 3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</si>
  <si>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</si>
  <si>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460181172</t>
  </si>
  <si>
    <t>Hloubení kabelových nezapažených rýh strojně š 35 cm hl 80 cm v hornině tř I skupiny 3 v omezeném prostoru</t>
  </si>
  <si>
    <t>Hloubení kabelových rýh strojně v omezeném prostoru včetně urovnání dna s přemístěním výkopku do vzdálenosti 3 m od okraje jámy nebo s naložením na dopravní prostředek šířky 35 cm hloubky 80 cm v hornině třídy těžitelnosti I skupiny 3</t>
  </si>
  <si>
    <t>460181272</t>
  </si>
  <si>
    <t>Hloubení kabelových nezapažených rýh strojně š 50 cm hl 80 cm v hornině tř I skupiny 3 v omezeném prostoru</t>
  </si>
  <si>
    <t>Hloubení kabelových rýh strojně v omezeném prostoru včetně urovnání dna s přemístěním výkopku do vzdálenosti 3 m od okraje jámy nebo s naložením na dopravní prostředek šířky 50 cm hloubky 80 cm v hornině třídy těžitelnosti I skupiny 3</t>
  </si>
  <si>
    <t>460431182</t>
  </si>
  <si>
    <t>Zásyp kabelových rýh ručně se zhutněním š 35 cm hl 80 cm z horniny tř I skupiny 3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</si>
  <si>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</si>
  <si>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460431282</t>
  </si>
  <si>
    <t>Zásyp kabelových rýh ručně se zhutněním š 50 cm hl 80 cm z horniny tř I skupiny 3</t>
  </si>
  <si>
    <t>Zásyp kabelových rýh ručně s přemístění sypaniny ze vzdálenosti do 10 m, s uložením výkopku ve vrstvách včetně zhutnění a úpravy povrchu šířky 50 cm hloubky 80 cm z horniny třídy těžitelnosti I skupiny 3</t>
  </si>
  <si>
    <t>460451182</t>
  </si>
  <si>
    <t>Zásyp kabelových rýh strojně se zhutněním š 35 cm hl 80 cm z horniny tř I skupiny 3</t>
  </si>
  <si>
    <t>Zásyp kabelových rýh strojně s přemístěním sypaniny ze vzdálenosti do 10 m, s uložením výkopku ve vrstvách včetně zhutnění a urovnání povrchu šířky 35 cm hloubky 80 cm z horniny třídy těžitelnosti I skupiny 3</t>
  </si>
  <si>
    <t>460451282</t>
  </si>
  <si>
    <t>Zásyp kabelových rýh strojně se zhutněním š 50 cm hl 80 cm z horniny tř I skupiny 3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</si>
  <si>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</si>
  <si>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>460461182</t>
  </si>
  <si>
    <t>Zásyp kabelových rýh strojně se zhutněním š 35 cm hl 80 cm v hornině tř I skupiny 3 v omezeném prostoru</t>
  </si>
  <si>
    <t>Zásyp kabelových rýh strojně v omezeném prostoru s přemístěním sypaniny ze vzdálenosti do 10 m, s uložením výkopku ve vrstvách včetně zhutnění a urovnání povrchu šířky 35 cm hloubky 80 cm v hornině třídy těžitelnosti I skupiny 3</t>
  </si>
  <si>
    <t>460461282</t>
  </si>
  <si>
    <t>Zásyp kabelových rýh strojně se zhutněním š 50 cm hl 80 cm v hornině tř I skupiny 3 v omezeném prostoru</t>
  </si>
  <si>
    <t>Zásyp kabelových rýh strojně v omezeném prostoru s přemístěním sypaniny ze vzdálenosti do 10 m, s uložením výkopku ve vrstvách včetně zhutnění a urovnání povrchu šířky 50 cm hloubky 80 cm v hornině třídy těžitelnosti I skupiny 3</t>
  </si>
  <si>
    <t>460581131</t>
  </si>
  <si>
    <t>Uvedení nezpevněného terénu do původního stavu v místě dočasného uložení výkopku s vyhrabáním, srovnáním a částečným dosetím trávy</t>
  </si>
  <si>
    <t>Úprava terénu uvedení nezpevněného terénu do původního stavu v místě dočasného uložení výkopku s vyhrabáním, srovnáním a částečným dosetím trávy</t>
  </si>
  <si>
    <t>13021014</t>
  </si>
  <si>
    <t>tyč ocelová kruhová žebírková DIN 488 jakost B500B (10 505) výztuž do betonu D 14mm</t>
  </si>
  <si>
    <t>Poznámka k položce:_x000D_
Hmotnost: 1,21 kg/m</t>
  </si>
  <si>
    <t>58380650</t>
  </si>
  <si>
    <t>kámen lomový neupravený žula, třída I netříděný</t>
  </si>
  <si>
    <t>58381090</t>
  </si>
  <si>
    <t>kopák hrubý (1t=1,3m2)</t>
  </si>
  <si>
    <t>59610001</t>
  </si>
  <si>
    <t>cihla pálená plná do P15 290x140x65mm</t>
  </si>
  <si>
    <t>Poznámka k položce:_x000D_
Spotřeba: 333 kus/m3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</si>
  <si>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</si>
  <si>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</si>
  <si>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</si>
  <si>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</si>
  <si>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</si>
  <si>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</si>
  <si>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03 - Zimní údržba</t>
  </si>
  <si>
    <t>5903010010</t>
  </si>
  <si>
    <t>Uložení posypového materiálu na místo potřeby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</si>
  <si>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</si>
  <si>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</si>
  <si>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</si>
  <si>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</si>
  <si>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</si>
  <si>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</si>
  <si>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Protisněhové zábrany zásněžky demontáž Poznámka: 1. V cenách jsou započteny náklady na roznesení, montáž, ukotvení nebo demontáž rozebrání, snesení a naložení na dopravní prostředek a uložení.</t>
  </si>
  <si>
    <t>5903015030</t>
  </si>
  <si>
    <t>Protisněhové zábrany ploty montáž</t>
  </si>
  <si>
    <t>Protisněhové zábrany ploty montáž Poznámka: 1. V cenách jsou započteny náklady na roznesení, montáž, ukotvení nebo demontáž rozebrání, snesení a naložení na dopravní prostředek a uložení.</t>
  </si>
  <si>
    <t>5903015040</t>
  </si>
  <si>
    <t>Protisněhové zábrany ploty demontáž</t>
  </si>
  <si>
    <t>Protisněhové zábrany ploty demontáž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</si>
  <si>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</si>
  <si>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</si>
  <si>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</si>
  <si>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</si>
  <si>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</si>
  <si>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Odstranění sněhu a ledu z kolejí ručně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</si>
  <si>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</si>
  <si>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</si>
  <si>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</si>
  <si>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</si>
  <si>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</si>
  <si>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Odstranění posypu nástupišť ručně smetením Poznámka: 1. V cenách jsou započteny náklady na naložení na dopravní prostředek a uložení na úložišti.</t>
  </si>
  <si>
    <t>5903030010</t>
  </si>
  <si>
    <t>Oprava vymrzlé konstrukce přejezdu snížením podsypu</t>
  </si>
  <si>
    <t>Oprava vymrzlé konstrukce přejezdu snížením podsypu Poznámka: 1. V cenách jsou započteny náklady na naložení na dopravní prostředek a uložení na úložišti.</t>
  </si>
  <si>
    <t>5903030020</t>
  </si>
  <si>
    <t>Oprava vymrzlé konstrukce přejezdu vyrovnáním podsypu</t>
  </si>
  <si>
    <t>Oprava vymrzlé konstrukce přejezdu vyrovnáním podsypu Poznámka: 1. V cenách jsou započteny náklady na naložení na dopravní prostředek a uložení na úložišti.</t>
  </si>
  <si>
    <t>5903030030</t>
  </si>
  <si>
    <t>Oprava vymrzlé konstrukce koleje nebo výhybky vložení podložek</t>
  </si>
  <si>
    <t>Oprava vymrzlé konstrukce koleje nebo výhybky vložení podložek Poznámka: 1. V cenách jsou započteny náklady na naložení na dopravní prostředek a uložení na úložišti.</t>
  </si>
  <si>
    <t>5903030040</t>
  </si>
  <si>
    <t>Oprava vymrzlé konstrukce koleje nebo výhybky vyjmutí podložek</t>
  </si>
  <si>
    <t>Oprava vymrzlé konstrukce koleje nebo výhybky vyjmutí podložek Poznámka: 1. V cenách jsou započteny náklady na naložení na dopravní prostředek a uložení na úložišti.</t>
  </si>
  <si>
    <t>5903035010</t>
  </si>
  <si>
    <t>Rozmrazení pohyblivých částí teplým vzduchem</t>
  </si>
  <si>
    <t>Rozmrazení pohyblivých částí teplým vzduchem Poznámka: 1. V cenách jsou započteny náklady na uvolnění součástí teplým vzduchem.</t>
  </si>
  <si>
    <t>R938906311</t>
  </si>
  <si>
    <t>Osekání ledu z koleje nebo průjezdného profilu ručně</t>
  </si>
  <si>
    <t>R28</t>
  </si>
  <si>
    <t>Práce nakladače</t>
  </si>
  <si>
    <t>R29</t>
  </si>
  <si>
    <t>Práce dvoucestného bagru dle dispozic objednatele</t>
  </si>
  <si>
    <t>R30</t>
  </si>
  <si>
    <t>Odstranění sněhu a ledu z přístupových cest a komunikací strojně.</t>
  </si>
  <si>
    <t>R31</t>
  </si>
  <si>
    <t>Ošetření komunikací posypem strojně</t>
  </si>
  <si>
    <t>R32</t>
  </si>
  <si>
    <t>Ošetření komunikací posypem ručně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</si>
  <si>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</si>
  <si>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</si>
  <si>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</si>
  <si>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</si>
  <si>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</si>
  <si>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</si>
  <si>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</si>
  <si>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</si>
  <si>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VON - Vedlejší a ostaní náklady</t>
  </si>
  <si>
    <t>Provozní vlivy Výluka silničního provozu na PK nižších tříd se zajištěním objížďky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</si>
  <si>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</si>
  <si>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</si>
  <si>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</si>
  <si>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</si>
  <si>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</si>
  <si>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</si>
  <si>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</si>
  <si>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Sborník UOŽI 01 2025</t>
  </si>
  <si>
    <t>CS ÚRS 2025 02</t>
  </si>
  <si>
    <t>0331110011R</t>
  </si>
  <si>
    <t>Provozní vlivy Výluka silničního provozu na PK I. třídy se zajištěním objížďky</t>
  </si>
  <si>
    <t>Soubor</t>
  </si>
  <si>
    <t>0331110012R</t>
  </si>
  <si>
    <t>Provozní vlivy Výluka silničního provozu na PK II. třídy se zajištěním objížďky</t>
  </si>
  <si>
    <t>0331110013R</t>
  </si>
  <si>
    <t>Provozní vlivy Výluka silničního provozu na PK III. třídy se zajištěním objížďky</t>
  </si>
  <si>
    <t>0331110014R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</si>
</sst>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hair">
        <color rgb="FF969696"/>
      </top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66" fontId="24" fillId="0" borderId="12" xfId="0" applyNumberFormat="1" applyFont="1" applyBorder="1"/>
    <xf numFmtId="166" fontId="24" fillId="0" borderId="13" xfId="0" applyNumberFormat="1" applyFont="1" applyBorder="1"/>
    <xf numFmtId="4" fontId="25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1" fillId="0" borderId="3" xfId="0" applyFont="1" applyBorder="1" applyAlignment="1">
      <alignment vertical="center"/>
    </xf>
    <xf numFmtId="0" fontId="31" fillId="0" borderId="3" xfId="0" applyFont="1" applyBorder="1"/>
    <xf numFmtId="0" fontId="31" fillId="0" borderId="3" xfId="0" applyFont="1" applyBorder="1" applyAlignment="1">
      <alignment vertical="center" wrapText="1"/>
    </xf>
    <xf numFmtId="0" fontId="31" fillId="0" borderId="0" xfId="0" applyFont="1"/>
    <xf numFmtId="0" fontId="31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0" fillId="0" borderId="26" xfId="0" applyBorder="1" applyAlignment="1" applyProtection="1">
      <alignment vertical="center"/>
      <protection locked="0"/>
    </xf>
    <xf numFmtId="167" fontId="14" fillId="0" borderId="28" xfId="0" applyNumberFormat="1" applyFont="1" applyBorder="1" applyAlignment="1" applyProtection="1">
      <alignment vertical="center"/>
      <protection locked="0"/>
    </xf>
    <xf numFmtId="0" fontId="26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ht="36.950000000000003" customHeight="1" x14ac:dyDescent="0.2">
      <c r="AR2" s="148" t="s">
        <v>5</v>
      </c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S2" s="10" t="s">
        <v>6</v>
      </c>
      <c r="BT2" s="10" t="s">
        <v>7</v>
      </c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 x14ac:dyDescent="0.2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 x14ac:dyDescent="0.2">
      <c r="B5" s="13"/>
      <c r="D5" s="16" t="s">
        <v>12</v>
      </c>
      <c r="K5" s="141" t="s">
        <v>13</v>
      </c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R5" s="13"/>
      <c r="BS5" s="10" t="s">
        <v>6</v>
      </c>
    </row>
    <row r="6" spans="1:74" ht="36.950000000000003" customHeight="1" x14ac:dyDescent="0.2">
      <c r="B6" s="13"/>
      <c r="D6" s="18" t="s">
        <v>14</v>
      </c>
      <c r="K6" s="143" t="s">
        <v>15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R6" s="13"/>
      <c r="BS6" s="10" t="s">
        <v>6</v>
      </c>
    </row>
    <row r="7" spans="1:74" ht="12" customHeight="1" x14ac:dyDescent="0.2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 x14ac:dyDescent="0.2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 x14ac:dyDescent="0.2">
      <c r="B9" s="13"/>
      <c r="AR9" s="13"/>
      <c r="BS9" s="10" t="s">
        <v>6</v>
      </c>
    </row>
    <row r="10" spans="1:74" ht="12" customHeight="1" x14ac:dyDescent="0.2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 x14ac:dyDescent="0.2">
      <c r="B11" s="13"/>
      <c r="E11" s="17" t="s">
        <v>19</v>
      </c>
      <c r="AK11" s="19" t="s">
        <v>24</v>
      </c>
      <c r="AN11" s="17" t="s">
        <v>1</v>
      </c>
      <c r="AR11" s="13"/>
      <c r="BS11" s="10" t="s">
        <v>6</v>
      </c>
    </row>
    <row r="12" spans="1:74" ht="6.95" customHeight="1" x14ac:dyDescent="0.2">
      <c r="B12" s="13"/>
      <c r="AR12" s="13"/>
      <c r="BS12" s="10" t="s">
        <v>6</v>
      </c>
    </row>
    <row r="13" spans="1:74" ht="12" customHeight="1" x14ac:dyDescent="0.2">
      <c r="B13" s="13"/>
      <c r="D13" s="19" t="s">
        <v>25</v>
      </c>
      <c r="AK13" s="19" t="s">
        <v>23</v>
      </c>
      <c r="AN13" s="17" t="s">
        <v>1</v>
      </c>
      <c r="AR13" s="13"/>
      <c r="BS13" s="10" t="s">
        <v>6</v>
      </c>
    </row>
    <row r="14" spans="1:74" ht="12.75" x14ac:dyDescent="0.2">
      <c r="B14" s="13"/>
      <c r="E14" s="17" t="s">
        <v>19</v>
      </c>
      <c r="AK14" s="19" t="s">
        <v>24</v>
      </c>
      <c r="AN14" s="17" t="s">
        <v>1</v>
      </c>
      <c r="AR14" s="13"/>
      <c r="BS14" s="10" t="s">
        <v>6</v>
      </c>
    </row>
    <row r="15" spans="1:74" ht="6.95" customHeight="1" x14ac:dyDescent="0.2">
      <c r="B15" s="13"/>
      <c r="AR15" s="13"/>
      <c r="BS15" s="10" t="s">
        <v>3</v>
      </c>
    </row>
    <row r="16" spans="1:74" ht="12" customHeight="1" x14ac:dyDescent="0.2">
      <c r="B16" s="13"/>
      <c r="D16" s="19" t="s">
        <v>26</v>
      </c>
      <c r="AK16" s="19" t="s">
        <v>23</v>
      </c>
      <c r="AN16" s="17" t="s">
        <v>1</v>
      </c>
      <c r="AR16" s="13"/>
      <c r="BS16" s="10" t="s">
        <v>3</v>
      </c>
    </row>
    <row r="17" spans="2:71" ht="18.399999999999999" customHeight="1" x14ac:dyDescent="0.2">
      <c r="B17" s="13"/>
      <c r="E17" s="17" t="s">
        <v>19</v>
      </c>
      <c r="AK17" s="19" t="s">
        <v>24</v>
      </c>
      <c r="AN17" s="17" t="s">
        <v>1</v>
      </c>
      <c r="AR17" s="13"/>
      <c r="BS17" s="10" t="s">
        <v>27</v>
      </c>
    </row>
    <row r="18" spans="2:71" ht="6.95" customHeight="1" x14ac:dyDescent="0.2">
      <c r="B18" s="13"/>
      <c r="AR18" s="13"/>
      <c r="BS18" s="10" t="s">
        <v>6</v>
      </c>
    </row>
    <row r="19" spans="2:71" ht="12" customHeight="1" x14ac:dyDescent="0.2">
      <c r="B19" s="13"/>
      <c r="D19" s="19" t="s">
        <v>28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 x14ac:dyDescent="0.2">
      <c r="B20" s="13"/>
      <c r="E20" s="17" t="s">
        <v>19</v>
      </c>
      <c r="AK20" s="19" t="s">
        <v>24</v>
      </c>
      <c r="AN20" s="17" t="s">
        <v>1</v>
      </c>
      <c r="AR20" s="13"/>
      <c r="BS20" s="10" t="s">
        <v>27</v>
      </c>
    </row>
    <row r="21" spans="2:71" ht="6.95" customHeight="1" x14ac:dyDescent="0.2">
      <c r="B21" s="13"/>
      <c r="AR21" s="13"/>
    </row>
    <row r="22" spans="2:71" ht="12" customHeight="1" x14ac:dyDescent="0.2">
      <c r="B22" s="13"/>
      <c r="D22" s="19" t="s">
        <v>29</v>
      </c>
      <c r="AR22" s="13"/>
    </row>
    <row r="23" spans="2:71" ht="16.5" customHeight="1" x14ac:dyDescent="0.2">
      <c r="B23" s="13"/>
      <c r="E23" s="144" t="s">
        <v>1</v>
      </c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R23" s="13"/>
    </row>
    <row r="24" spans="2:71" ht="6.95" customHeight="1" x14ac:dyDescent="0.2">
      <c r="B24" s="13"/>
      <c r="AR24" s="13"/>
    </row>
    <row r="25" spans="2:71" ht="6.95" customHeight="1" x14ac:dyDescent="0.2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" customHeight="1" x14ac:dyDescent="0.2">
      <c r="B26" s="21"/>
      <c r="D26" s="22" t="s">
        <v>30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45" t="e">
        <f>ROUND(AG94,2)</f>
        <v>#REF!</v>
      </c>
      <c r="AL26" s="146"/>
      <c r="AM26" s="146"/>
      <c r="AN26" s="146"/>
      <c r="AO26" s="146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147" t="s">
        <v>31</v>
      </c>
      <c r="M28" s="147"/>
      <c r="N28" s="147"/>
      <c r="O28" s="147"/>
      <c r="P28" s="147"/>
      <c r="W28" s="147" t="s">
        <v>32</v>
      </c>
      <c r="X28" s="147"/>
      <c r="Y28" s="147"/>
      <c r="Z28" s="147"/>
      <c r="AA28" s="147"/>
      <c r="AB28" s="147"/>
      <c r="AC28" s="147"/>
      <c r="AD28" s="147"/>
      <c r="AE28" s="147"/>
      <c r="AK28" s="147" t="s">
        <v>33</v>
      </c>
      <c r="AL28" s="147"/>
      <c r="AM28" s="147"/>
      <c r="AN28" s="147"/>
      <c r="AO28" s="147"/>
      <c r="AR28" s="21"/>
    </row>
    <row r="29" spans="2:71" s="2" customFormat="1" ht="14.45" customHeight="1" x14ac:dyDescent="0.2">
      <c r="B29" s="25"/>
      <c r="D29" s="19" t="s">
        <v>34</v>
      </c>
      <c r="F29" s="19" t="s">
        <v>35</v>
      </c>
      <c r="L29" s="138">
        <v>0.21</v>
      </c>
      <c r="M29" s="139"/>
      <c r="N29" s="139"/>
      <c r="O29" s="139"/>
      <c r="P29" s="139"/>
      <c r="W29" s="140" t="e">
        <f>ROUND(AZ94, 2)</f>
        <v>#REF!</v>
      </c>
      <c r="X29" s="139"/>
      <c r="Y29" s="139"/>
      <c r="Z29" s="139"/>
      <c r="AA29" s="139"/>
      <c r="AB29" s="139"/>
      <c r="AC29" s="139"/>
      <c r="AD29" s="139"/>
      <c r="AE29" s="139"/>
      <c r="AK29" s="140" t="e">
        <f>ROUND(AV94, 2)</f>
        <v>#REF!</v>
      </c>
      <c r="AL29" s="139"/>
      <c r="AM29" s="139"/>
      <c r="AN29" s="139"/>
      <c r="AO29" s="139"/>
      <c r="AR29" s="25"/>
    </row>
    <row r="30" spans="2:71" s="2" customFormat="1" ht="14.45" customHeight="1" x14ac:dyDescent="0.2">
      <c r="B30" s="25"/>
      <c r="F30" s="19" t="s">
        <v>36</v>
      </c>
      <c r="L30" s="138">
        <v>0.12</v>
      </c>
      <c r="M30" s="139"/>
      <c r="N30" s="139"/>
      <c r="O30" s="139"/>
      <c r="P30" s="139"/>
      <c r="W30" s="140">
        <f>ROUND(BA94, 2)</f>
        <v>0</v>
      </c>
      <c r="X30" s="139"/>
      <c r="Y30" s="139"/>
      <c r="Z30" s="139"/>
      <c r="AA30" s="139"/>
      <c r="AB30" s="139"/>
      <c r="AC30" s="139"/>
      <c r="AD30" s="139"/>
      <c r="AE30" s="139"/>
      <c r="AK30" s="140">
        <f>ROUND(AW94, 2)</f>
        <v>0</v>
      </c>
      <c r="AL30" s="139"/>
      <c r="AM30" s="139"/>
      <c r="AN30" s="139"/>
      <c r="AO30" s="139"/>
      <c r="AR30" s="25"/>
    </row>
    <row r="31" spans="2:71" s="2" customFormat="1" ht="14.45" hidden="1" customHeight="1" x14ac:dyDescent="0.2">
      <c r="B31" s="25"/>
      <c r="F31" s="19" t="s">
        <v>37</v>
      </c>
      <c r="L31" s="138">
        <v>0.21</v>
      </c>
      <c r="M31" s="139"/>
      <c r="N31" s="139"/>
      <c r="O31" s="139"/>
      <c r="P31" s="139"/>
      <c r="W31" s="140">
        <f>ROUND(BB94, 2)</f>
        <v>0</v>
      </c>
      <c r="X31" s="139"/>
      <c r="Y31" s="139"/>
      <c r="Z31" s="139"/>
      <c r="AA31" s="139"/>
      <c r="AB31" s="139"/>
      <c r="AC31" s="139"/>
      <c r="AD31" s="139"/>
      <c r="AE31" s="139"/>
      <c r="AK31" s="140">
        <v>0</v>
      </c>
      <c r="AL31" s="139"/>
      <c r="AM31" s="139"/>
      <c r="AN31" s="139"/>
      <c r="AO31" s="139"/>
      <c r="AR31" s="25"/>
    </row>
    <row r="32" spans="2:71" s="2" customFormat="1" ht="14.45" hidden="1" customHeight="1" x14ac:dyDescent="0.2">
      <c r="B32" s="25"/>
      <c r="F32" s="19" t="s">
        <v>38</v>
      </c>
      <c r="L32" s="138">
        <v>0.12</v>
      </c>
      <c r="M32" s="139"/>
      <c r="N32" s="139"/>
      <c r="O32" s="139"/>
      <c r="P32" s="139"/>
      <c r="W32" s="140">
        <f>ROUND(BC94, 2)</f>
        <v>0</v>
      </c>
      <c r="X32" s="139"/>
      <c r="Y32" s="139"/>
      <c r="Z32" s="139"/>
      <c r="AA32" s="139"/>
      <c r="AB32" s="139"/>
      <c r="AC32" s="139"/>
      <c r="AD32" s="139"/>
      <c r="AE32" s="139"/>
      <c r="AK32" s="140">
        <v>0</v>
      </c>
      <c r="AL32" s="139"/>
      <c r="AM32" s="139"/>
      <c r="AN32" s="139"/>
      <c r="AO32" s="139"/>
      <c r="AR32" s="25"/>
    </row>
    <row r="33" spans="2:44" s="2" customFormat="1" ht="14.45" hidden="1" customHeight="1" x14ac:dyDescent="0.2">
      <c r="B33" s="25"/>
      <c r="F33" s="19" t="s">
        <v>39</v>
      </c>
      <c r="L33" s="138">
        <v>0</v>
      </c>
      <c r="M33" s="139"/>
      <c r="N33" s="139"/>
      <c r="O33" s="139"/>
      <c r="P33" s="139"/>
      <c r="W33" s="140">
        <f>ROUND(BD94, 2)</f>
        <v>0</v>
      </c>
      <c r="X33" s="139"/>
      <c r="Y33" s="139"/>
      <c r="Z33" s="139"/>
      <c r="AA33" s="139"/>
      <c r="AB33" s="139"/>
      <c r="AC33" s="139"/>
      <c r="AD33" s="139"/>
      <c r="AE33" s="139"/>
      <c r="AK33" s="140">
        <v>0</v>
      </c>
      <c r="AL33" s="139"/>
      <c r="AM33" s="139"/>
      <c r="AN33" s="139"/>
      <c r="AO33" s="139"/>
      <c r="AR33" s="25"/>
    </row>
    <row r="34" spans="2:44" s="1" customFormat="1" ht="6.95" customHeight="1" x14ac:dyDescent="0.2">
      <c r="B34" s="21"/>
      <c r="AR34" s="21"/>
    </row>
    <row r="35" spans="2:44" s="1" customFormat="1" ht="25.9" customHeight="1" x14ac:dyDescent="0.2">
      <c r="B35" s="21"/>
      <c r="C35" s="26"/>
      <c r="D35" s="27" t="s">
        <v>40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41</v>
      </c>
      <c r="U35" s="28"/>
      <c r="V35" s="28"/>
      <c r="W35" s="28"/>
      <c r="X35" s="152" t="s">
        <v>42</v>
      </c>
      <c r="Y35" s="150"/>
      <c r="Z35" s="150"/>
      <c r="AA35" s="150"/>
      <c r="AB35" s="150"/>
      <c r="AC35" s="28"/>
      <c r="AD35" s="28"/>
      <c r="AE35" s="28"/>
      <c r="AF35" s="28"/>
      <c r="AG35" s="28"/>
      <c r="AH35" s="28"/>
      <c r="AI35" s="28"/>
      <c r="AJ35" s="28"/>
      <c r="AK35" s="149" t="e">
        <f>SUM(AK26:AK33)</f>
        <v>#REF!</v>
      </c>
      <c r="AL35" s="150"/>
      <c r="AM35" s="150"/>
      <c r="AN35" s="150"/>
      <c r="AO35" s="151"/>
      <c r="AP35" s="26"/>
      <c r="AQ35" s="26"/>
      <c r="AR35" s="21"/>
    </row>
    <row r="36" spans="2:44" s="1" customFormat="1" ht="6.95" customHeight="1" x14ac:dyDescent="0.2">
      <c r="B36" s="21"/>
      <c r="AR36" s="21"/>
    </row>
    <row r="37" spans="2:44" s="1" customFormat="1" ht="14.45" customHeight="1" x14ac:dyDescent="0.2">
      <c r="B37" s="21"/>
      <c r="AR37" s="21"/>
    </row>
    <row r="38" spans="2:44" ht="14.45" customHeight="1" x14ac:dyDescent="0.2">
      <c r="B38" s="13"/>
      <c r="AR38" s="13"/>
    </row>
    <row r="39" spans="2:44" ht="14.45" customHeight="1" x14ac:dyDescent="0.2">
      <c r="B39" s="13"/>
      <c r="AR39" s="13"/>
    </row>
    <row r="40" spans="2:44" ht="14.45" customHeight="1" x14ac:dyDescent="0.2">
      <c r="B40" s="13"/>
      <c r="AR40" s="13"/>
    </row>
    <row r="41" spans="2:44" ht="14.45" customHeight="1" x14ac:dyDescent="0.2">
      <c r="B41" s="13"/>
      <c r="AR41" s="13"/>
    </row>
    <row r="42" spans="2:44" ht="14.45" customHeight="1" x14ac:dyDescent="0.2">
      <c r="B42" s="13"/>
      <c r="AR42" s="13"/>
    </row>
    <row r="43" spans="2:44" ht="14.45" customHeight="1" x14ac:dyDescent="0.2">
      <c r="B43" s="13"/>
      <c r="AR43" s="13"/>
    </row>
    <row r="44" spans="2:44" ht="14.45" customHeight="1" x14ac:dyDescent="0.2">
      <c r="B44" s="13"/>
      <c r="AR44" s="13"/>
    </row>
    <row r="45" spans="2:44" ht="14.45" customHeight="1" x14ac:dyDescent="0.2">
      <c r="B45" s="13"/>
      <c r="AR45" s="13"/>
    </row>
    <row r="46" spans="2:44" ht="14.45" customHeight="1" x14ac:dyDescent="0.2">
      <c r="B46" s="13"/>
      <c r="AR46" s="13"/>
    </row>
    <row r="47" spans="2:44" ht="14.45" customHeight="1" x14ac:dyDescent="0.2">
      <c r="B47" s="13"/>
      <c r="AR47" s="13"/>
    </row>
    <row r="48" spans="2:44" ht="14.45" customHeight="1" x14ac:dyDescent="0.2">
      <c r="B48" s="13"/>
      <c r="AR48" s="13"/>
    </row>
    <row r="49" spans="2:44" s="1" customFormat="1" ht="14.45" customHeight="1" x14ac:dyDescent="0.2">
      <c r="B49" s="21"/>
      <c r="D49" s="30" t="s">
        <v>43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44</v>
      </c>
      <c r="AI49" s="31"/>
      <c r="AJ49" s="31"/>
      <c r="AK49" s="31"/>
      <c r="AL49" s="31"/>
      <c r="AM49" s="31"/>
      <c r="AN49" s="31"/>
      <c r="AO49" s="31"/>
      <c r="AR49" s="21"/>
    </row>
    <row r="50" spans="2:44" x14ac:dyDescent="0.2">
      <c r="B50" s="13"/>
      <c r="AR50" s="13"/>
    </row>
    <row r="51" spans="2:44" x14ac:dyDescent="0.2">
      <c r="B51" s="13"/>
      <c r="AR51" s="13"/>
    </row>
    <row r="52" spans="2:44" x14ac:dyDescent="0.2">
      <c r="B52" s="13"/>
      <c r="AR52" s="13"/>
    </row>
    <row r="53" spans="2:44" x14ac:dyDescent="0.2">
      <c r="B53" s="13"/>
      <c r="AR53" s="13"/>
    </row>
    <row r="54" spans="2:44" x14ac:dyDescent="0.2">
      <c r="B54" s="13"/>
      <c r="AR54" s="13"/>
    </row>
    <row r="55" spans="2:44" x14ac:dyDescent="0.2">
      <c r="B55" s="13"/>
      <c r="AR55" s="13"/>
    </row>
    <row r="56" spans="2:44" x14ac:dyDescent="0.2">
      <c r="B56" s="13"/>
      <c r="AR56" s="13"/>
    </row>
    <row r="57" spans="2:44" x14ac:dyDescent="0.2">
      <c r="B57" s="13"/>
      <c r="AR57" s="13"/>
    </row>
    <row r="58" spans="2:44" x14ac:dyDescent="0.2">
      <c r="B58" s="13"/>
      <c r="AR58" s="13"/>
    </row>
    <row r="59" spans="2:44" x14ac:dyDescent="0.2">
      <c r="B59" s="13"/>
      <c r="AR59" s="13"/>
    </row>
    <row r="60" spans="2:44" s="1" customFormat="1" ht="12.75" x14ac:dyDescent="0.2">
      <c r="B60" s="21"/>
      <c r="D60" s="32" t="s">
        <v>45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46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45</v>
      </c>
      <c r="AI60" s="23"/>
      <c r="AJ60" s="23"/>
      <c r="AK60" s="23"/>
      <c r="AL60" s="23"/>
      <c r="AM60" s="32" t="s">
        <v>46</v>
      </c>
      <c r="AN60" s="23"/>
      <c r="AO60" s="23"/>
      <c r="AR60" s="21"/>
    </row>
    <row r="61" spans="2:44" x14ac:dyDescent="0.2">
      <c r="B61" s="13"/>
      <c r="AR61" s="13"/>
    </row>
    <row r="62" spans="2:44" x14ac:dyDescent="0.2">
      <c r="B62" s="13"/>
      <c r="AR62" s="13"/>
    </row>
    <row r="63" spans="2:44" x14ac:dyDescent="0.2">
      <c r="B63" s="13"/>
      <c r="AR63" s="13"/>
    </row>
    <row r="64" spans="2:44" s="1" customFormat="1" ht="12.75" x14ac:dyDescent="0.2">
      <c r="B64" s="21"/>
      <c r="D64" s="30" t="s">
        <v>47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48</v>
      </c>
      <c r="AI64" s="31"/>
      <c r="AJ64" s="31"/>
      <c r="AK64" s="31"/>
      <c r="AL64" s="31"/>
      <c r="AM64" s="31"/>
      <c r="AN64" s="31"/>
      <c r="AO64" s="31"/>
      <c r="AR64" s="21"/>
    </row>
    <row r="65" spans="2:44" x14ac:dyDescent="0.2">
      <c r="B65" s="13"/>
      <c r="AR65" s="13"/>
    </row>
    <row r="66" spans="2:44" x14ac:dyDescent="0.2">
      <c r="B66" s="13"/>
      <c r="AR66" s="13"/>
    </row>
    <row r="67" spans="2:44" x14ac:dyDescent="0.2">
      <c r="B67" s="13"/>
      <c r="AR67" s="13"/>
    </row>
    <row r="68" spans="2:44" x14ac:dyDescent="0.2">
      <c r="B68" s="13"/>
      <c r="AR68" s="13"/>
    </row>
    <row r="69" spans="2:44" x14ac:dyDescent="0.2">
      <c r="B69" s="13"/>
      <c r="AR69" s="13"/>
    </row>
    <row r="70" spans="2:44" x14ac:dyDescent="0.2">
      <c r="B70" s="13"/>
      <c r="AR70" s="13"/>
    </row>
    <row r="71" spans="2:44" x14ac:dyDescent="0.2">
      <c r="B71" s="13"/>
      <c r="AR71" s="13"/>
    </row>
    <row r="72" spans="2:44" x14ac:dyDescent="0.2">
      <c r="B72" s="13"/>
      <c r="AR72" s="13"/>
    </row>
    <row r="73" spans="2:44" x14ac:dyDescent="0.2">
      <c r="B73" s="13"/>
      <c r="AR73" s="13"/>
    </row>
    <row r="74" spans="2:44" x14ac:dyDescent="0.2">
      <c r="B74" s="13"/>
      <c r="AR74" s="13"/>
    </row>
    <row r="75" spans="2:44" s="1" customFormat="1" ht="12.75" x14ac:dyDescent="0.2">
      <c r="B75" s="21"/>
      <c r="D75" s="32" t="s">
        <v>45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46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45</v>
      </c>
      <c r="AI75" s="23"/>
      <c r="AJ75" s="23"/>
      <c r="AK75" s="23"/>
      <c r="AL75" s="23"/>
      <c r="AM75" s="32" t="s">
        <v>46</v>
      </c>
      <c r="AN75" s="23"/>
      <c r="AO75" s="23"/>
      <c r="AR75" s="21"/>
    </row>
    <row r="76" spans="2:44" s="1" customFormat="1" x14ac:dyDescent="0.2">
      <c r="B76" s="21"/>
      <c r="AR76" s="21"/>
    </row>
    <row r="77" spans="2:44" s="1" customFormat="1" ht="6.95" customHeight="1" x14ac:dyDescent="0.2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1"/>
    </row>
    <row r="81" spans="1:91" s="1" customFormat="1" ht="6.95" customHeight="1" x14ac:dyDescent="0.2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1"/>
    </row>
    <row r="82" spans="1:91" s="1" customFormat="1" ht="24.95" customHeight="1" x14ac:dyDescent="0.2">
      <c r="B82" s="21"/>
      <c r="C82" s="14" t="s">
        <v>49</v>
      </c>
      <c r="AR82" s="21"/>
    </row>
    <row r="83" spans="1:91" s="1" customFormat="1" ht="6.95" customHeight="1" x14ac:dyDescent="0.2">
      <c r="B83" s="21"/>
      <c r="AR83" s="21"/>
    </row>
    <row r="84" spans="1:91" s="3" customFormat="1" ht="12" customHeight="1" x14ac:dyDescent="0.2">
      <c r="B84" s="37"/>
      <c r="C84" s="19" t="s">
        <v>12</v>
      </c>
      <c r="L84" s="3" t="str">
        <f>K5</f>
        <v>640205xxx</v>
      </c>
      <c r="AR84" s="37"/>
    </row>
    <row r="85" spans="1:91" s="4" customFormat="1" ht="36.950000000000003" customHeight="1" x14ac:dyDescent="0.2">
      <c r="B85" s="38"/>
      <c r="C85" s="39" t="s">
        <v>14</v>
      </c>
      <c r="L85" s="119" t="str">
        <f>K6</f>
        <v>Údržba, opravy a odstraňování závad u ST OŘ HKR 2026 - 2027 (ST PCE)</v>
      </c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R85" s="38"/>
    </row>
    <row r="86" spans="1:91" s="1" customFormat="1" ht="6.95" customHeight="1" x14ac:dyDescent="0.2">
      <c r="B86" s="21"/>
      <c r="AR86" s="21"/>
    </row>
    <row r="87" spans="1:91" s="1" customFormat="1" ht="12" customHeight="1" x14ac:dyDescent="0.2">
      <c r="B87" s="21"/>
      <c r="C87" s="19" t="s">
        <v>18</v>
      </c>
      <c r="L87" s="40" t="str">
        <f>IF(K8="","",K8)</f>
        <v xml:space="preserve"> </v>
      </c>
      <c r="AI87" s="19" t="s">
        <v>20</v>
      </c>
      <c r="AM87" s="121" t="str">
        <f>IF(AN8= "","",AN8)</f>
        <v>5. 8. 2025</v>
      </c>
      <c r="AN87" s="121"/>
      <c r="AR87" s="21"/>
    </row>
    <row r="88" spans="1:91" s="1" customFormat="1" ht="6.95" customHeight="1" x14ac:dyDescent="0.2">
      <c r="B88" s="21"/>
      <c r="AR88" s="21"/>
    </row>
    <row r="89" spans="1:91" s="1" customFormat="1" ht="15.2" customHeight="1" x14ac:dyDescent="0.2">
      <c r="B89" s="21"/>
      <c r="C89" s="19" t="s">
        <v>22</v>
      </c>
      <c r="L89" s="3" t="str">
        <f>IF(E11= "","",E11)</f>
        <v xml:space="preserve"> </v>
      </c>
      <c r="AI89" s="19" t="s">
        <v>26</v>
      </c>
      <c r="AM89" s="122" t="str">
        <f>IF(E17="","",E17)</f>
        <v xml:space="preserve"> </v>
      </c>
      <c r="AN89" s="123"/>
      <c r="AO89" s="123"/>
      <c r="AP89" s="123"/>
      <c r="AR89" s="21"/>
      <c r="AS89" s="124" t="s">
        <v>50</v>
      </c>
      <c r="AT89" s="125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" customFormat="1" ht="15.2" customHeight="1" x14ac:dyDescent="0.2">
      <c r="B90" s="21"/>
      <c r="C90" s="19" t="s">
        <v>25</v>
      </c>
      <c r="L90" s="3" t="str">
        <f>IF(E14="","",E14)</f>
        <v xml:space="preserve"> </v>
      </c>
      <c r="AI90" s="19" t="s">
        <v>28</v>
      </c>
      <c r="AM90" s="122" t="str">
        <f>IF(E20="","",E20)</f>
        <v xml:space="preserve"> </v>
      </c>
      <c r="AN90" s="123"/>
      <c r="AO90" s="123"/>
      <c r="AP90" s="123"/>
      <c r="AR90" s="21"/>
      <c r="AS90" s="126"/>
      <c r="AT90" s="127"/>
      <c r="BD90" s="44"/>
    </row>
    <row r="91" spans="1:91" s="1" customFormat="1" ht="10.9" customHeight="1" x14ac:dyDescent="0.2">
      <c r="B91" s="21"/>
      <c r="AR91" s="21"/>
      <c r="AS91" s="126"/>
      <c r="AT91" s="127"/>
      <c r="BD91" s="44"/>
    </row>
    <row r="92" spans="1:91" s="1" customFormat="1" ht="29.25" customHeight="1" x14ac:dyDescent="0.2">
      <c r="B92" s="21"/>
      <c r="C92" s="128" t="s">
        <v>51</v>
      </c>
      <c r="D92" s="129"/>
      <c r="E92" s="129"/>
      <c r="F92" s="129"/>
      <c r="G92" s="129"/>
      <c r="H92" s="45"/>
      <c r="I92" s="130" t="s">
        <v>52</v>
      </c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32" t="s">
        <v>53</v>
      </c>
      <c r="AH92" s="129"/>
      <c r="AI92" s="129"/>
      <c r="AJ92" s="129"/>
      <c r="AK92" s="129"/>
      <c r="AL92" s="129"/>
      <c r="AM92" s="129"/>
      <c r="AN92" s="130" t="s">
        <v>54</v>
      </c>
      <c r="AO92" s="129"/>
      <c r="AP92" s="131"/>
      <c r="AQ92" s="46" t="s">
        <v>55</v>
      </c>
      <c r="AR92" s="21"/>
      <c r="AS92" s="47" t="s">
        <v>56</v>
      </c>
      <c r="AT92" s="48" t="s">
        <v>57</v>
      </c>
      <c r="AU92" s="48" t="s">
        <v>58</v>
      </c>
      <c r="AV92" s="48" t="s">
        <v>59</v>
      </c>
      <c r="AW92" s="48" t="s">
        <v>60</v>
      </c>
      <c r="AX92" s="48" t="s">
        <v>61</v>
      </c>
      <c r="AY92" s="48" t="s">
        <v>62</v>
      </c>
      <c r="AZ92" s="48" t="s">
        <v>63</v>
      </c>
      <c r="BA92" s="48" t="s">
        <v>64</v>
      </c>
      <c r="BB92" s="48" t="s">
        <v>65</v>
      </c>
      <c r="BC92" s="48" t="s">
        <v>66</v>
      </c>
      <c r="BD92" s="49" t="s">
        <v>67</v>
      </c>
    </row>
    <row r="93" spans="1:91" s="1" customFormat="1" ht="10.9" customHeight="1" x14ac:dyDescent="0.2">
      <c r="B93" s="21"/>
      <c r="AR93" s="21"/>
      <c r="AS93" s="50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" customFormat="1" ht="32.450000000000003" customHeight="1" x14ac:dyDescent="0.2">
      <c r="B94" s="51"/>
      <c r="C94" s="52" t="s">
        <v>68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136" t="e">
        <f>ROUND(SUM(AG95:AG98),2)</f>
        <v>#REF!</v>
      </c>
      <c r="AH94" s="136"/>
      <c r="AI94" s="136"/>
      <c r="AJ94" s="136"/>
      <c r="AK94" s="136"/>
      <c r="AL94" s="136"/>
      <c r="AM94" s="136"/>
      <c r="AN94" s="137" t="e">
        <f>SUM(AG94,AT94)</f>
        <v>#REF!</v>
      </c>
      <c r="AO94" s="137"/>
      <c r="AP94" s="137"/>
      <c r="AQ94" s="54" t="s">
        <v>1</v>
      </c>
      <c r="AR94" s="51"/>
      <c r="AS94" s="55">
        <f>ROUND(SUM(AS95:AS98),2)</f>
        <v>0</v>
      </c>
      <c r="AT94" s="56" t="e">
        <f>ROUND(SUM(AV94:AW94),2)</f>
        <v>#REF!</v>
      </c>
      <c r="AU94" s="57">
        <f>ROUND(SUM(AU95:AU98),5)</f>
        <v>549.82799999999997</v>
      </c>
      <c r="AV94" s="56" t="e">
        <f>ROUND(AZ94*L29,2)</f>
        <v>#REF!</v>
      </c>
      <c r="AW94" s="56">
        <f>ROUND(BA94*L30,2)</f>
        <v>0</v>
      </c>
      <c r="AX94" s="56">
        <f>ROUND(BB94*L29,2)</f>
        <v>0</v>
      </c>
      <c r="AY94" s="56">
        <f>ROUND(BC94*L30,2)</f>
        <v>0</v>
      </c>
      <c r="AZ94" s="56" t="e">
        <f>ROUND(SUM(AZ95:AZ98),2)</f>
        <v>#REF!</v>
      </c>
      <c r="BA94" s="56">
        <f>ROUND(SUM(BA95:BA98),2)</f>
        <v>0</v>
      </c>
      <c r="BB94" s="56">
        <f>ROUND(SUM(BB95:BB98),2)</f>
        <v>0</v>
      </c>
      <c r="BC94" s="56">
        <f>ROUND(SUM(BC95:BC98),2)</f>
        <v>0</v>
      </c>
      <c r="BD94" s="58">
        <f>ROUND(SUM(BD95:BD98),2)</f>
        <v>0</v>
      </c>
      <c r="BS94" s="59" t="s">
        <v>69</v>
      </c>
      <c r="BT94" s="59" t="s">
        <v>70</v>
      </c>
      <c r="BU94" s="60" t="s">
        <v>71</v>
      </c>
      <c r="BV94" s="59" t="s">
        <v>72</v>
      </c>
      <c r="BW94" s="59" t="s">
        <v>4</v>
      </c>
      <c r="BX94" s="59" t="s">
        <v>73</v>
      </c>
      <c r="CL94" s="59" t="s">
        <v>1</v>
      </c>
    </row>
    <row r="95" spans="1:91" s="6" customFormat="1" ht="16.5" customHeight="1" x14ac:dyDescent="0.2">
      <c r="A95" s="61" t="s">
        <v>74</v>
      </c>
      <c r="B95" s="62"/>
      <c r="C95" s="63"/>
      <c r="D95" s="135" t="s">
        <v>75</v>
      </c>
      <c r="E95" s="135"/>
      <c r="F95" s="135"/>
      <c r="G95" s="135"/>
      <c r="H95" s="135"/>
      <c r="I95" s="64"/>
      <c r="J95" s="135" t="s">
        <v>76</v>
      </c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3" t="e">
        <f>'SO 01 - Položky soustavy ...'!#REF!</f>
        <v>#REF!</v>
      </c>
      <c r="AH95" s="134"/>
      <c r="AI95" s="134"/>
      <c r="AJ95" s="134"/>
      <c r="AK95" s="134"/>
      <c r="AL95" s="134"/>
      <c r="AM95" s="134"/>
      <c r="AN95" s="133" t="e">
        <f>SUM(AG95,AT95)</f>
        <v>#REF!</v>
      </c>
      <c r="AO95" s="134"/>
      <c r="AP95" s="134"/>
      <c r="AQ95" s="65" t="s">
        <v>77</v>
      </c>
      <c r="AR95" s="62"/>
      <c r="AS95" s="66">
        <v>0</v>
      </c>
      <c r="AT95" s="67" t="e">
        <f>ROUND(SUM(AV95:AW95),2)</f>
        <v>#REF!</v>
      </c>
      <c r="AU95" s="68">
        <f>'SO 01 - Položky soustavy ...'!N116</f>
        <v>0</v>
      </c>
      <c r="AV95" s="67" t="e">
        <f>'SO 01 - Položky soustavy ...'!#REF!</f>
        <v>#REF!</v>
      </c>
      <c r="AW95" s="67" t="e">
        <f>'SO 01 - Položky soustavy ...'!#REF!</f>
        <v>#REF!</v>
      </c>
      <c r="AX95" s="67" t="e">
        <f>'SO 01 - Položky soustavy ...'!#REF!</f>
        <v>#REF!</v>
      </c>
      <c r="AY95" s="67" t="e">
        <f>'SO 01 - Položky soustavy ...'!#REF!</f>
        <v>#REF!</v>
      </c>
      <c r="AZ95" s="67" t="e">
        <f>'SO 01 - Položky soustavy ...'!F33</f>
        <v>#REF!</v>
      </c>
      <c r="BA95" s="67">
        <f>'SO 01 - Položky soustavy ...'!F34</f>
        <v>0</v>
      </c>
      <c r="BB95" s="67">
        <f>'SO 01 - Položky soustavy ...'!F35</f>
        <v>0</v>
      </c>
      <c r="BC95" s="67">
        <f>'SO 01 - Položky soustavy ...'!F36</f>
        <v>0</v>
      </c>
      <c r="BD95" s="69">
        <f>'SO 01 - Položky soustavy ...'!F37</f>
        <v>0</v>
      </c>
      <c r="BT95" s="70" t="s">
        <v>78</v>
      </c>
      <c r="BV95" s="70" t="s">
        <v>72</v>
      </c>
      <c r="BW95" s="70" t="s">
        <v>79</v>
      </c>
      <c r="BX95" s="70" t="s">
        <v>4</v>
      </c>
      <c r="CL95" s="70" t="s">
        <v>1</v>
      </c>
      <c r="CM95" s="70" t="s">
        <v>80</v>
      </c>
    </row>
    <row r="96" spans="1:91" s="6" customFormat="1" ht="16.5" customHeight="1" x14ac:dyDescent="0.2">
      <c r="A96" s="61" t="s">
        <v>74</v>
      </c>
      <c r="B96" s="62"/>
      <c r="C96" s="63"/>
      <c r="D96" s="135" t="s">
        <v>81</v>
      </c>
      <c r="E96" s="135"/>
      <c r="F96" s="135"/>
      <c r="G96" s="135"/>
      <c r="H96" s="135"/>
      <c r="I96" s="64"/>
      <c r="J96" s="135" t="s">
        <v>82</v>
      </c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3" t="e">
        <f>'SO 02 - Položky soustavy ÚRS'!#REF!</f>
        <v>#REF!</v>
      </c>
      <c r="AH96" s="134"/>
      <c r="AI96" s="134"/>
      <c r="AJ96" s="134"/>
      <c r="AK96" s="134"/>
      <c r="AL96" s="134"/>
      <c r="AM96" s="134"/>
      <c r="AN96" s="133" t="e">
        <f>SUM(AG96,AT96)</f>
        <v>#REF!</v>
      </c>
      <c r="AO96" s="134"/>
      <c r="AP96" s="134"/>
      <c r="AQ96" s="65" t="s">
        <v>77</v>
      </c>
      <c r="AR96" s="62"/>
      <c r="AS96" s="66">
        <v>0</v>
      </c>
      <c r="AT96" s="67" t="e">
        <f>ROUND(SUM(AV96:AW96),2)</f>
        <v>#REF!</v>
      </c>
      <c r="AU96" s="68">
        <f>'SO 02 - Položky soustavy ÚRS'!N116</f>
        <v>549.82799999999986</v>
      </c>
      <c r="AV96" s="67" t="e">
        <f>'SO 02 - Položky soustavy ÚRS'!#REF!</f>
        <v>#REF!</v>
      </c>
      <c r="AW96" s="67" t="e">
        <f>'SO 02 - Položky soustavy ÚRS'!#REF!</f>
        <v>#REF!</v>
      </c>
      <c r="AX96" s="67" t="e">
        <f>'SO 02 - Položky soustavy ÚRS'!#REF!</f>
        <v>#REF!</v>
      </c>
      <c r="AY96" s="67" t="e">
        <f>'SO 02 - Položky soustavy ÚRS'!#REF!</f>
        <v>#REF!</v>
      </c>
      <c r="AZ96" s="67" t="e">
        <f>'SO 02 - Položky soustavy ÚRS'!F33</f>
        <v>#REF!</v>
      </c>
      <c r="BA96" s="67">
        <f>'SO 02 - Položky soustavy ÚRS'!F34</f>
        <v>0</v>
      </c>
      <c r="BB96" s="67">
        <f>'SO 02 - Položky soustavy ÚRS'!F35</f>
        <v>0</v>
      </c>
      <c r="BC96" s="67">
        <f>'SO 02 - Položky soustavy ÚRS'!F36</f>
        <v>0</v>
      </c>
      <c r="BD96" s="69">
        <f>'SO 02 - Položky soustavy ÚRS'!F37</f>
        <v>0</v>
      </c>
      <c r="BT96" s="70" t="s">
        <v>78</v>
      </c>
      <c r="BV96" s="70" t="s">
        <v>72</v>
      </c>
      <c r="BW96" s="70" t="s">
        <v>83</v>
      </c>
      <c r="BX96" s="70" t="s">
        <v>4</v>
      </c>
      <c r="CL96" s="70" t="s">
        <v>1</v>
      </c>
      <c r="CM96" s="70" t="s">
        <v>80</v>
      </c>
    </row>
    <row r="97" spans="1:91" s="6" customFormat="1" ht="16.5" customHeight="1" x14ac:dyDescent="0.2">
      <c r="A97" s="61" t="s">
        <v>74</v>
      </c>
      <c r="B97" s="62"/>
      <c r="C97" s="63"/>
      <c r="D97" s="135" t="s">
        <v>84</v>
      </c>
      <c r="E97" s="135"/>
      <c r="F97" s="135"/>
      <c r="G97" s="135"/>
      <c r="H97" s="135"/>
      <c r="I97" s="64"/>
      <c r="J97" s="135" t="s">
        <v>85</v>
      </c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3" t="e">
        <f>'SO 03 - Zimní údržba'!#REF!</f>
        <v>#REF!</v>
      </c>
      <c r="AH97" s="134"/>
      <c r="AI97" s="134"/>
      <c r="AJ97" s="134"/>
      <c r="AK97" s="134"/>
      <c r="AL97" s="134"/>
      <c r="AM97" s="134"/>
      <c r="AN97" s="133" t="e">
        <f>SUM(AG97,AT97)</f>
        <v>#REF!</v>
      </c>
      <c r="AO97" s="134"/>
      <c r="AP97" s="134"/>
      <c r="AQ97" s="65" t="s">
        <v>77</v>
      </c>
      <c r="AR97" s="62"/>
      <c r="AS97" s="66">
        <v>0</v>
      </c>
      <c r="AT97" s="67" t="e">
        <f>ROUND(SUM(AV97:AW97),2)</f>
        <v>#REF!</v>
      </c>
      <c r="AU97" s="68">
        <f>'SO 03 - Zimní údržba'!M116</f>
        <v>0</v>
      </c>
      <c r="AV97" s="67" t="e">
        <f>'SO 03 - Zimní údržba'!#REF!</f>
        <v>#REF!</v>
      </c>
      <c r="AW97" s="67" t="e">
        <f>'SO 03 - Zimní údržba'!#REF!</f>
        <v>#REF!</v>
      </c>
      <c r="AX97" s="67" t="e">
        <f>'SO 03 - Zimní údržba'!#REF!</f>
        <v>#REF!</v>
      </c>
      <c r="AY97" s="67" t="e">
        <f>'SO 03 - Zimní údržba'!#REF!</f>
        <v>#REF!</v>
      </c>
      <c r="AZ97" s="67" t="e">
        <f>'SO 03 - Zimní údržba'!F33</f>
        <v>#REF!</v>
      </c>
      <c r="BA97" s="67">
        <f>'SO 03 - Zimní údržba'!F34</f>
        <v>0</v>
      </c>
      <c r="BB97" s="67">
        <f>'SO 03 - Zimní údržba'!F35</f>
        <v>0</v>
      </c>
      <c r="BC97" s="67">
        <f>'SO 03 - Zimní údržba'!F36</f>
        <v>0</v>
      </c>
      <c r="BD97" s="69">
        <f>'SO 03 - Zimní údržba'!F37</f>
        <v>0</v>
      </c>
      <c r="BT97" s="70" t="s">
        <v>78</v>
      </c>
      <c r="BV97" s="70" t="s">
        <v>72</v>
      </c>
      <c r="BW97" s="70" t="s">
        <v>86</v>
      </c>
      <c r="BX97" s="70" t="s">
        <v>4</v>
      </c>
      <c r="CL97" s="70" t="s">
        <v>1</v>
      </c>
      <c r="CM97" s="70" t="s">
        <v>80</v>
      </c>
    </row>
    <row r="98" spans="1:91" s="6" customFormat="1" ht="16.5" customHeight="1" x14ac:dyDescent="0.2">
      <c r="A98" s="61" t="s">
        <v>74</v>
      </c>
      <c r="B98" s="62"/>
      <c r="C98" s="63"/>
      <c r="D98" s="135" t="s">
        <v>87</v>
      </c>
      <c r="E98" s="135"/>
      <c r="F98" s="135"/>
      <c r="G98" s="135"/>
      <c r="H98" s="135"/>
      <c r="I98" s="64"/>
      <c r="J98" s="135" t="s">
        <v>88</v>
      </c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3" t="e">
        <f>'VON - Vedlejší a ostaní n...'!#REF!</f>
        <v>#REF!</v>
      </c>
      <c r="AH98" s="134"/>
      <c r="AI98" s="134"/>
      <c r="AJ98" s="134"/>
      <c r="AK98" s="134"/>
      <c r="AL98" s="134"/>
      <c r="AM98" s="134"/>
      <c r="AN98" s="133" t="e">
        <f>SUM(AG98,AT98)</f>
        <v>#REF!</v>
      </c>
      <c r="AO98" s="134"/>
      <c r="AP98" s="134"/>
      <c r="AQ98" s="65" t="s">
        <v>77</v>
      </c>
      <c r="AR98" s="62"/>
      <c r="AS98" s="71">
        <v>0</v>
      </c>
      <c r="AT98" s="72" t="e">
        <f>ROUND(SUM(AV98:AW98),2)</f>
        <v>#REF!</v>
      </c>
      <c r="AU98" s="73">
        <f>'VON - Vedlejší a ostaní n...'!N116</f>
        <v>0</v>
      </c>
      <c r="AV98" s="72" t="e">
        <f>'VON - Vedlejší a ostaní n...'!#REF!</f>
        <v>#REF!</v>
      </c>
      <c r="AW98" s="72" t="e">
        <f>'VON - Vedlejší a ostaní n...'!#REF!</f>
        <v>#REF!</v>
      </c>
      <c r="AX98" s="72" t="e">
        <f>'VON - Vedlejší a ostaní n...'!#REF!</f>
        <v>#REF!</v>
      </c>
      <c r="AY98" s="72" t="e">
        <f>'VON - Vedlejší a ostaní n...'!#REF!</f>
        <v>#REF!</v>
      </c>
      <c r="AZ98" s="72" t="e">
        <f>'VON - Vedlejší a ostaní n...'!F33</f>
        <v>#REF!</v>
      </c>
      <c r="BA98" s="72">
        <f>'VON - Vedlejší a ostaní n...'!F34</f>
        <v>0</v>
      </c>
      <c r="BB98" s="72">
        <f>'VON - Vedlejší a ostaní n...'!F35</f>
        <v>0</v>
      </c>
      <c r="BC98" s="72">
        <f>'VON - Vedlejší a ostaní n...'!F36</f>
        <v>0</v>
      </c>
      <c r="BD98" s="74">
        <f>'VON - Vedlejší a ostaní n...'!F37</f>
        <v>0</v>
      </c>
      <c r="BT98" s="70" t="s">
        <v>78</v>
      </c>
      <c r="BV98" s="70" t="s">
        <v>72</v>
      </c>
      <c r="BW98" s="70" t="s">
        <v>89</v>
      </c>
      <c r="BX98" s="70" t="s">
        <v>4</v>
      </c>
      <c r="CL98" s="70" t="s">
        <v>1</v>
      </c>
      <c r="CM98" s="70" t="s">
        <v>80</v>
      </c>
    </row>
    <row r="99" spans="1:91" s="1" customFormat="1" ht="30" customHeight="1" x14ac:dyDescent="0.2">
      <c r="B99" s="21"/>
      <c r="AR99" s="21"/>
    </row>
    <row r="100" spans="1:91" s="1" customFormat="1" ht="6.95" customHeight="1" x14ac:dyDescent="0.2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21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J85"/>
    <mergeCell ref="AM87:AN87"/>
    <mergeCell ref="AM89:AP89"/>
    <mergeCell ref="AS89:AT91"/>
    <mergeCell ref="AM90:AP90"/>
  </mergeCells>
  <hyperlinks>
    <hyperlink ref="A95" location="'SO 01 - Položky soustavy ...'!C2" display="/" xr:uid="{00000000-0004-0000-0000-000000000000}"/>
    <hyperlink ref="A96" location="'SO 02 - Položky soustavy ÚRS'!C2" display="/" xr:uid="{00000000-0004-0000-0000-000001000000}"/>
    <hyperlink ref="A97" location="'SO 03 - Zimní údržba'!C2" display="/" xr:uid="{00000000-0004-0000-0000-000002000000}"/>
    <hyperlink ref="A98" location="'VON - Vedlejší a ostaní n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2384"/>
  <sheetViews>
    <sheetView showGridLines="0" topLeftCell="A132" workbookViewId="0">
      <selection activeCell="U119" sqref="U119"/>
    </sheetView>
  </sheetViews>
  <sheetFormatPr defaultRowHeight="12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3.83203125" customWidth="1"/>
    <col min="10" max="10" width="22.5" style="159" customWidth="1"/>
    <col min="11" max="11" width="10.83203125" hidden="1" customWidth="1"/>
    <col min="12" max="12" width="9.33203125" hidden="1"/>
    <col min="13" max="18" width="14.1640625" hidden="1" customWidth="1"/>
    <col min="19" max="19" width="8.33203125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 x14ac:dyDescent="0.2">
      <c r="J2" s="148" t="s">
        <v>5</v>
      </c>
      <c r="K2" s="142"/>
      <c r="L2" s="142"/>
      <c r="M2" s="142"/>
      <c r="N2" s="142"/>
      <c r="O2" s="142"/>
      <c r="P2" s="142"/>
      <c r="Q2" s="142"/>
      <c r="R2" s="142"/>
      <c r="S2" s="142"/>
      <c r="T2" s="142"/>
      <c r="AR2" s="10" t="s">
        <v>79</v>
      </c>
    </row>
    <row r="3" spans="2:44" ht="6.95" hidden="1" customHeight="1" x14ac:dyDescent="0.2">
      <c r="B3" s="11"/>
      <c r="C3" s="12"/>
      <c r="D3" s="12"/>
      <c r="E3" s="12"/>
      <c r="F3" s="12"/>
      <c r="G3" s="12"/>
      <c r="H3" s="12"/>
      <c r="I3" s="161"/>
      <c r="J3" s="157"/>
      <c r="AR3" s="10" t="s">
        <v>80</v>
      </c>
    </row>
    <row r="4" spans="2:44" ht="24.95" hidden="1" customHeight="1" x14ac:dyDescent="0.2">
      <c r="B4" s="13"/>
      <c r="D4" s="14" t="s">
        <v>90</v>
      </c>
      <c r="J4" s="157"/>
      <c r="K4" s="75" t="s">
        <v>10</v>
      </c>
      <c r="AR4" s="10" t="s">
        <v>3</v>
      </c>
    </row>
    <row r="5" spans="2:44" ht="6.95" hidden="1" customHeight="1" x14ac:dyDescent="0.2">
      <c r="B5" s="13"/>
      <c r="J5" s="157"/>
    </row>
    <row r="6" spans="2:44" ht="12" hidden="1" customHeight="1" x14ac:dyDescent="0.2">
      <c r="B6" s="13"/>
      <c r="D6" s="19" t="s">
        <v>14</v>
      </c>
      <c r="J6" s="157"/>
    </row>
    <row r="7" spans="2:44" ht="26.25" hidden="1" customHeight="1" x14ac:dyDescent="0.2">
      <c r="B7" s="13"/>
      <c r="E7" s="154" t="str">
        <f>'Rekapitulace stavby'!K6</f>
        <v>Údržba, opravy a odstraňování závad u ST OŘ HKR 2026 - 2027 (ST PCE)</v>
      </c>
      <c r="F7" s="155"/>
      <c r="G7" s="155"/>
      <c r="H7" s="155"/>
      <c r="I7" s="19"/>
      <c r="J7" s="157"/>
    </row>
    <row r="8" spans="2:44" s="1" customFormat="1" ht="12" hidden="1" customHeight="1" x14ac:dyDescent="0.2">
      <c r="B8" s="21"/>
      <c r="D8" s="19" t="s">
        <v>91</v>
      </c>
      <c r="J8" s="156"/>
    </row>
    <row r="9" spans="2:44" s="1" customFormat="1" ht="16.5" hidden="1" customHeight="1" x14ac:dyDescent="0.2">
      <c r="B9" s="21"/>
      <c r="E9" s="119" t="s">
        <v>92</v>
      </c>
      <c r="F9" s="153"/>
      <c r="G9" s="153"/>
      <c r="H9" s="153"/>
      <c r="J9" s="156"/>
    </row>
    <row r="10" spans="2:44" s="1" customFormat="1" hidden="1" x14ac:dyDescent="0.2">
      <c r="B10" s="21"/>
      <c r="J10" s="156"/>
    </row>
    <row r="11" spans="2:44" s="1" customFormat="1" ht="12" hidden="1" customHeight="1" x14ac:dyDescent="0.2">
      <c r="B11" s="21"/>
      <c r="D11" s="19" t="s">
        <v>16</v>
      </c>
      <c r="F11" s="17" t="s">
        <v>1</v>
      </c>
      <c r="J11" s="156"/>
    </row>
    <row r="12" spans="2:44" s="1" customFormat="1" ht="12" hidden="1" customHeight="1" x14ac:dyDescent="0.2">
      <c r="B12" s="21"/>
      <c r="D12" s="19" t="s">
        <v>18</v>
      </c>
      <c r="F12" s="17" t="s">
        <v>19</v>
      </c>
      <c r="J12" s="156"/>
    </row>
    <row r="13" spans="2:44" s="1" customFormat="1" ht="10.9" hidden="1" customHeight="1" x14ac:dyDescent="0.2">
      <c r="B13" s="21"/>
      <c r="J13" s="156"/>
    </row>
    <row r="14" spans="2:44" s="1" customFormat="1" ht="12" hidden="1" customHeight="1" x14ac:dyDescent="0.2">
      <c r="B14" s="21"/>
      <c r="D14" s="19" t="s">
        <v>22</v>
      </c>
      <c r="J14" s="156"/>
    </row>
    <row r="15" spans="2:44" s="1" customFormat="1" ht="18" hidden="1" customHeight="1" x14ac:dyDescent="0.2">
      <c r="B15" s="21"/>
      <c r="E15" s="17" t="str">
        <f>IF('Rekapitulace stavby'!E11="","",'Rekapitulace stavby'!E11)</f>
        <v xml:space="preserve"> </v>
      </c>
      <c r="J15" s="156"/>
    </row>
    <row r="16" spans="2:44" s="1" customFormat="1" ht="6.95" hidden="1" customHeight="1" x14ac:dyDescent="0.2">
      <c r="B16" s="21"/>
      <c r="J16" s="156"/>
    </row>
    <row r="17" spans="2:10" s="1" customFormat="1" ht="12" hidden="1" customHeight="1" x14ac:dyDescent="0.2">
      <c r="B17" s="21"/>
      <c r="D17" s="19" t="s">
        <v>25</v>
      </c>
      <c r="J17" s="156"/>
    </row>
    <row r="18" spans="2:10" s="1" customFormat="1" ht="18" hidden="1" customHeight="1" x14ac:dyDescent="0.2">
      <c r="B18" s="21"/>
      <c r="E18" s="141" t="str">
        <f>'Rekapitulace stavby'!E14</f>
        <v xml:space="preserve"> </v>
      </c>
      <c r="F18" s="141"/>
      <c r="G18" s="141"/>
      <c r="H18" s="141"/>
      <c r="I18" s="17"/>
      <c r="J18" s="156"/>
    </row>
    <row r="19" spans="2:10" s="1" customFormat="1" ht="6.95" hidden="1" customHeight="1" x14ac:dyDescent="0.2">
      <c r="B19" s="21"/>
      <c r="J19" s="156"/>
    </row>
    <row r="20" spans="2:10" s="1" customFormat="1" ht="12" hidden="1" customHeight="1" x14ac:dyDescent="0.2">
      <c r="B20" s="21"/>
      <c r="D20" s="19" t="s">
        <v>26</v>
      </c>
      <c r="J20" s="156"/>
    </row>
    <row r="21" spans="2:10" s="1" customFormat="1" ht="18" hidden="1" customHeight="1" x14ac:dyDescent="0.2">
      <c r="B21" s="21"/>
      <c r="E21" s="17" t="str">
        <f>IF('Rekapitulace stavby'!E17="","",'Rekapitulace stavby'!E17)</f>
        <v xml:space="preserve"> </v>
      </c>
      <c r="J21" s="156"/>
    </row>
    <row r="22" spans="2:10" s="1" customFormat="1" ht="6.95" hidden="1" customHeight="1" x14ac:dyDescent="0.2">
      <c r="B22" s="21"/>
      <c r="J22" s="156"/>
    </row>
    <row r="23" spans="2:10" s="1" customFormat="1" ht="12" hidden="1" customHeight="1" x14ac:dyDescent="0.2">
      <c r="B23" s="21"/>
      <c r="D23" s="19" t="s">
        <v>28</v>
      </c>
      <c r="J23" s="156"/>
    </row>
    <row r="24" spans="2:10" s="1" customFormat="1" ht="18" hidden="1" customHeight="1" x14ac:dyDescent="0.2">
      <c r="B24" s="21"/>
      <c r="E24" s="17" t="str">
        <f>IF('Rekapitulace stavby'!E20="","",'Rekapitulace stavby'!E20)</f>
        <v xml:space="preserve"> </v>
      </c>
      <c r="J24" s="156"/>
    </row>
    <row r="25" spans="2:10" s="1" customFormat="1" ht="6.95" hidden="1" customHeight="1" x14ac:dyDescent="0.2">
      <c r="B25" s="21"/>
      <c r="J25" s="156"/>
    </row>
    <row r="26" spans="2:10" s="1" customFormat="1" ht="12" hidden="1" customHeight="1" x14ac:dyDescent="0.2">
      <c r="B26" s="21"/>
      <c r="D26" s="19" t="s">
        <v>29</v>
      </c>
      <c r="J26" s="156"/>
    </row>
    <row r="27" spans="2:10" s="7" customFormat="1" ht="16.5" hidden="1" customHeight="1" x14ac:dyDescent="0.2">
      <c r="B27" s="76"/>
      <c r="E27" s="144" t="s">
        <v>1</v>
      </c>
      <c r="F27" s="144"/>
      <c r="G27" s="144"/>
      <c r="H27" s="144"/>
      <c r="I27" s="118"/>
      <c r="J27" s="158"/>
    </row>
    <row r="28" spans="2:10" s="1" customFormat="1" ht="6.95" hidden="1" customHeight="1" x14ac:dyDescent="0.2">
      <c r="B28" s="21"/>
      <c r="J28" s="156"/>
    </row>
    <row r="29" spans="2:10" s="1" customFormat="1" ht="6.95" hidden="1" customHeight="1" x14ac:dyDescent="0.2">
      <c r="B29" s="21"/>
      <c r="D29" s="41"/>
      <c r="E29" s="41"/>
      <c r="F29" s="41"/>
      <c r="G29" s="41"/>
      <c r="H29" s="41"/>
      <c r="I29" s="162"/>
      <c r="J29" s="156"/>
    </row>
    <row r="30" spans="2:10" s="1" customFormat="1" ht="25.35" hidden="1" customHeight="1" x14ac:dyDescent="0.2">
      <c r="B30" s="21"/>
      <c r="D30" s="77" t="s">
        <v>30</v>
      </c>
      <c r="J30" s="156"/>
    </row>
    <row r="31" spans="2:10" s="1" customFormat="1" ht="6.95" hidden="1" customHeight="1" x14ac:dyDescent="0.2">
      <c r="B31" s="21"/>
      <c r="D31" s="41"/>
      <c r="E31" s="41"/>
      <c r="F31" s="41"/>
      <c r="G31" s="41"/>
      <c r="H31" s="41"/>
      <c r="I31" s="162"/>
      <c r="J31" s="156"/>
    </row>
    <row r="32" spans="2:10" s="1" customFormat="1" ht="14.45" hidden="1" customHeight="1" x14ac:dyDescent="0.2">
      <c r="B32" s="21"/>
      <c r="F32" s="24" t="s">
        <v>32</v>
      </c>
      <c r="J32" s="156"/>
    </row>
    <row r="33" spans="2:10" s="1" customFormat="1" ht="14.45" hidden="1" customHeight="1" x14ac:dyDescent="0.2">
      <c r="B33" s="21"/>
      <c r="D33" s="43" t="s">
        <v>34</v>
      </c>
      <c r="E33" s="19" t="s">
        <v>35</v>
      </c>
      <c r="F33" s="78" t="e">
        <f>ROUND((SUM(BC116:BC2383)),  2)</f>
        <v>#REF!</v>
      </c>
      <c r="J33" s="156"/>
    </row>
    <row r="34" spans="2:10" s="1" customFormat="1" ht="14.45" hidden="1" customHeight="1" x14ac:dyDescent="0.2">
      <c r="B34" s="21"/>
      <c r="E34" s="19" t="s">
        <v>36</v>
      </c>
      <c r="F34" s="78">
        <f>ROUND((SUM(BD116:BD2383)),  2)</f>
        <v>0</v>
      </c>
      <c r="J34" s="156"/>
    </row>
    <row r="35" spans="2:10" s="1" customFormat="1" ht="14.45" hidden="1" customHeight="1" x14ac:dyDescent="0.2">
      <c r="B35" s="21"/>
      <c r="E35" s="19" t="s">
        <v>37</v>
      </c>
      <c r="F35" s="78">
        <f>ROUND((SUM(BE116:BE2383)),  2)</f>
        <v>0</v>
      </c>
      <c r="J35" s="156"/>
    </row>
    <row r="36" spans="2:10" s="1" customFormat="1" ht="14.45" hidden="1" customHeight="1" x14ac:dyDescent="0.2">
      <c r="B36" s="21"/>
      <c r="E36" s="19" t="s">
        <v>38</v>
      </c>
      <c r="F36" s="78">
        <f>ROUND((SUM(BF116:BF2383)),  2)</f>
        <v>0</v>
      </c>
      <c r="J36" s="156"/>
    </row>
    <row r="37" spans="2:10" s="1" customFormat="1" ht="14.45" hidden="1" customHeight="1" x14ac:dyDescent="0.2">
      <c r="B37" s="21"/>
      <c r="E37" s="19" t="s">
        <v>39</v>
      </c>
      <c r="F37" s="78">
        <f>ROUND((SUM(BG116:BG2383)),  2)</f>
        <v>0</v>
      </c>
      <c r="J37" s="156"/>
    </row>
    <row r="38" spans="2:10" s="1" customFormat="1" ht="6.95" hidden="1" customHeight="1" x14ac:dyDescent="0.2">
      <c r="B38" s="21"/>
      <c r="J38" s="156"/>
    </row>
    <row r="39" spans="2:10" s="1" customFormat="1" ht="25.35" hidden="1" customHeight="1" x14ac:dyDescent="0.2">
      <c r="B39" s="21"/>
      <c r="C39" s="79"/>
      <c r="D39" s="80" t="s">
        <v>40</v>
      </c>
      <c r="E39" s="45"/>
      <c r="F39" s="45"/>
      <c r="G39" s="81" t="s">
        <v>41</v>
      </c>
      <c r="H39" s="82" t="s">
        <v>42</v>
      </c>
      <c r="I39" s="163"/>
      <c r="J39" s="156"/>
    </row>
    <row r="40" spans="2:10" s="1" customFormat="1" ht="14.45" hidden="1" customHeight="1" x14ac:dyDescent="0.2">
      <c r="B40" s="21"/>
      <c r="J40" s="156"/>
    </row>
    <row r="41" spans="2:10" ht="14.45" hidden="1" customHeight="1" x14ac:dyDescent="0.2">
      <c r="B41" s="13"/>
      <c r="J41" s="157"/>
    </row>
    <row r="42" spans="2:10" ht="14.45" hidden="1" customHeight="1" x14ac:dyDescent="0.2">
      <c r="B42" s="13"/>
      <c r="J42" s="157"/>
    </row>
    <row r="43" spans="2:10" ht="14.45" hidden="1" customHeight="1" x14ac:dyDescent="0.2">
      <c r="B43" s="13"/>
      <c r="J43" s="157"/>
    </row>
    <row r="44" spans="2:10" ht="14.45" hidden="1" customHeight="1" x14ac:dyDescent="0.2">
      <c r="B44" s="13"/>
      <c r="J44" s="157"/>
    </row>
    <row r="45" spans="2:10" ht="14.45" hidden="1" customHeight="1" x14ac:dyDescent="0.2">
      <c r="B45" s="13"/>
      <c r="J45" s="157"/>
    </row>
    <row r="46" spans="2:10" ht="14.45" hidden="1" customHeight="1" x14ac:dyDescent="0.2">
      <c r="B46" s="13"/>
      <c r="J46" s="157"/>
    </row>
    <row r="47" spans="2:10" ht="14.45" hidden="1" customHeight="1" x14ac:dyDescent="0.2">
      <c r="B47" s="13"/>
      <c r="J47" s="157"/>
    </row>
    <row r="48" spans="2:10" ht="14.45" hidden="1" customHeight="1" x14ac:dyDescent="0.2">
      <c r="B48" s="13"/>
      <c r="J48" s="157"/>
    </row>
    <row r="49" spans="2:10" ht="14.45" hidden="1" customHeight="1" x14ac:dyDescent="0.2">
      <c r="B49" s="13"/>
      <c r="J49" s="157"/>
    </row>
    <row r="50" spans="2:10" s="1" customFormat="1" ht="14.45" hidden="1" customHeight="1" x14ac:dyDescent="0.2">
      <c r="B50" s="21"/>
      <c r="D50" s="30" t="s">
        <v>43</v>
      </c>
      <c r="E50" s="31"/>
      <c r="F50" s="31"/>
      <c r="G50" s="30" t="s">
        <v>44</v>
      </c>
      <c r="H50" s="31"/>
      <c r="I50" s="162"/>
      <c r="J50" s="156"/>
    </row>
    <row r="51" spans="2:10" hidden="1" x14ac:dyDescent="0.2">
      <c r="B51" s="13"/>
      <c r="J51" s="157"/>
    </row>
    <row r="52" spans="2:10" hidden="1" x14ac:dyDescent="0.2">
      <c r="B52" s="13"/>
      <c r="J52" s="157"/>
    </row>
    <row r="53" spans="2:10" hidden="1" x14ac:dyDescent="0.2">
      <c r="B53" s="13"/>
      <c r="J53" s="157"/>
    </row>
    <row r="54" spans="2:10" hidden="1" x14ac:dyDescent="0.2">
      <c r="B54" s="13"/>
      <c r="J54" s="157"/>
    </row>
    <row r="55" spans="2:10" hidden="1" x14ac:dyDescent="0.2">
      <c r="B55" s="13"/>
      <c r="J55" s="157"/>
    </row>
    <row r="56" spans="2:10" hidden="1" x14ac:dyDescent="0.2">
      <c r="B56" s="13"/>
      <c r="J56" s="157"/>
    </row>
    <row r="57" spans="2:10" hidden="1" x14ac:dyDescent="0.2">
      <c r="B57" s="13"/>
      <c r="J57" s="157"/>
    </row>
    <row r="58" spans="2:10" hidden="1" x14ac:dyDescent="0.2">
      <c r="B58" s="13"/>
      <c r="J58" s="157"/>
    </row>
    <row r="59" spans="2:10" hidden="1" x14ac:dyDescent="0.2">
      <c r="B59" s="13"/>
      <c r="J59" s="157"/>
    </row>
    <row r="60" spans="2:10" hidden="1" x14ac:dyDescent="0.2">
      <c r="B60" s="13"/>
      <c r="J60" s="157"/>
    </row>
    <row r="61" spans="2:10" s="1" customFormat="1" ht="12.75" hidden="1" x14ac:dyDescent="0.2">
      <c r="B61" s="21"/>
      <c r="D61" s="32" t="s">
        <v>45</v>
      </c>
      <c r="E61" s="23"/>
      <c r="F61" s="83" t="s">
        <v>46</v>
      </c>
      <c r="G61" s="32" t="s">
        <v>45</v>
      </c>
      <c r="H61" s="23"/>
      <c r="I61" s="162"/>
      <c r="J61" s="156"/>
    </row>
    <row r="62" spans="2:10" hidden="1" x14ac:dyDescent="0.2">
      <c r="B62" s="13"/>
      <c r="J62" s="157"/>
    </row>
    <row r="63" spans="2:10" hidden="1" x14ac:dyDescent="0.2">
      <c r="B63" s="13"/>
      <c r="J63" s="157"/>
    </row>
    <row r="64" spans="2:10" hidden="1" x14ac:dyDescent="0.2">
      <c r="B64" s="13"/>
      <c r="J64" s="157"/>
    </row>
    <row r="65" spans="2:10" s="1" customFormat="1" ht="12.75" hidden="1" x14ac:dyDescent="0.2">
      <c r="B65" s="21"/>
      <c r="D65" s="30" t="s">
        <v>47</v>
      </c>
      <c r="E65" s="31"/>
      <c r="F65" s="31"/>
      <c r="G65" s="30" t="s">
        <v>48</v>
      </c>
      <c r="H65" s="31"/>
      <c r="I65" s="162"/>
      <c r="J65" s="156"/>
    </row>
    <row r="66" spans="2:10" hidden="1" x14ac:dyDescent="0.2">
      <c r="B66" s="13"/>
      <c r="J66" s="157"/>
    </row>
    <row r="67" spans="2:10" hidden="1" x14ac:dyDescent="0.2">
      <c r="B67" s="13"/>
      <c r="J67" s="157"/>
    </row>
    <row r="68" spans="2:10" hidden="1" x14ac:dyDescent="0.2">
      <c r="B68" s="13"/>
      <c r="J68" s="157"/>
    </row>
    <row r="69" spans="2:10" hidden="1" x14ac:dyDescent="0.2">
      <c r="B69" s="13"/>
      <c r="J69" s="157"/>
    </row>
    <row r="70" spans="2:10" hidden="1" x14ac:dyDescent="0.2">
      <c r="B70" s="13"/>
      <c r="J70" s="157"/>
    </row>
    <row r="71" spans="2:10" hidden="1" x14ac:dyDescent="0.2">
      <c r="B71" s="13"/>
      <c r="J71" s="157"/>
    </row>
    <row r="72" spans="2:10" hidden="1" x14ac:dyDescent="0.2">
      <c r="B72" s="13"/>
      <c r="J72" s="157"/>
    </row>
    <row r="73" spans="2:10" hidden="1" x14ac:dyDescent="0.2">
      <c r="B73" s="13"/>
      <c r="J73" s="157"/>
    </row>
    <row r="74" spans="2:10" hidden="1" x14ac:dyDescent="0.2">
      <c r="B74" s="13"/>
      <c r="J74" s="157"/>
    </row>
    <row r="75" spans="2:10" hidden="1" x14ac:dyDescent="0.2">
      <c r="B75" s="13"/>
      <c r="J75" s="157"/>
    </row>
    <row r="76" spans="2:10" s="1" customFormat="1" ht="12.75" hidden="1" x14ac:dyDescent="0.2">
      <c r="B76" s="21"/>
      <c r="D76" s="32" t="s">
        <v>45</v>
      </c>
      <c r="E76" s="23"/>
      <c r="F76" s="83" t="s">
        <v>46</v>
      </c>
      <c r="G76" s="32" t="s">
        <v>45</v>
      </c>
      <c r="H76" s="23"/>
      <c r="I76" s="162"/>
      <c r="J76" s="156"/>
    </row>
    <row r="77" spans="2:10" s="1" customFormat="1" ht="14.45" hidden="1" customHeight="1" x14ac:dyDescent="0.2">
      <c r="B77" s="33"/>
      <c r="C77" s="34"/>
      <c r="D77" s="34"/>
      <c r="E77" s="34"/>
      <c r="F77" s="34"/>
      <c r="G77" s="34"/>
      <c r="H77" s="34"/>
      <c r="I77" s="162"/>
      <c r="J77" s="156"/>
    </row>
    <row r="78" spans="2:10" hidden="1" x14ac:dyDescent="0.2"/>
    <row r="79" spans="2:10" hidden="1" x14ac:dyDescent="0.2"/>
    <row r="80" spans="2:10" hidden="1" x14ac:dyDescent="0.2"/>
    <row r="81" spans="2:45" s="1" customFormat="1" ht="6.95" hidden="1" customHeight="1" x14ac:dyDescent="0.2">
      <c r="B81" s="35"/>
      <c r="C81" s="36"/>
      <c r="D81" s="36"/>
      <c r="E81" s="36"/>
      <c r="F81" s="36"/>
      <c r="G81" s="36"/>
      <c r="H81" s="36"/>
      <c r="I81" s="162"/>
      <c r="J81" s="156"/>
    </row>
    <row r="82" spans="2:45" s="1" customFormat="1" ht="24.95" hidden="1" customHeight="1" x14ac:dyDescent="0.2">
      <c r="B82" s="21"/>
      <c r="C82" s="14" t="s">
        <v>93</v>
      </c>
      <c r="J82" s="156"/>
    </row>
    <row r="83" spans="2:45" s="1" customFormat="1" ht="6.95" hidden="1" customHeight="1" x14ac:dyDescent="0.2">
      <c r="B83" s="21"/>
      <c r="J83" s="156"/>
    </row>
    <row r="84" spans="2:45" s="1" customFormat="1" ht="12" hidden="1" customHeight="1" x14ac:dyDescent="0.2">
      <c r="B84" s="21"/>
      <c r="C84" s="19" t="s">
        <v>14</v>
      </c>
      <c r="J84" s="156"/>
    </row>
    <row r="85" spans="2:45" s="1" customFormat="1" ht="26.25" hidden="1" customHeight="1" x14ac:dyDescent="0.2">
      <c r="B85" s="21"/>
      <c r="E85" s="154" t="str">
        <f>E7</f>
        <v>Údržba, opravy a odstraňování závad u ST OŘ HKR 2026 - 2027 (ST PCE)</v>
      </c>
      <c r="F85" s="155"/>
      <c r="G85" s="155"/>
      <c r="H85" s="155"/>
      <c r="I85" s="19"/>
      <c r="J85" s="156"/>
    </row>
    <row r="86" spans="2:45" s="1" customFormat="1" ht="12" hidden="1" customHeight="1" x14ac:dyDescent="0.2">
      <c r="B86" s="21"/>
      <c r="C86" s="19" t="s">
        <v>91</v>
      </c>
      <c r="J86" s="156"/>
    </row>
    <row r="87" spans="2:45" s="1" customFormat="1" ht="16.5" hidden="1" customHeight="1" x14ac:dyDescent="0.2">
      <c r="B87" s="21"/>
      <c r="E87" s="119" t="str">
        <f>E9</f>
        <v>SO 01 - Položky soustavy ÚOŽI 2025</v>
      </c>
      <c r="F87" s="153"/>
      <c r="G87" s="153"/>
      <c r="H87" s="153"/>
      <c r="J87" s="156"/>
    </row>
    <row r="88" spans="2:45" s="1" customFormat="1" ht="6.95" hidden="1" customHeight="1" x14ac:dyDescent="0.2">
      <c r="B88" s="21"/>
      <c r="J88" s="156"/>
    </row>
    <row r="89" spans="2:45" s="1" customFormat="1" ht="12" hidden="1" customHeight="1" x14ac:dyDescent="0.2">
      <c r="B89" s="21"/>
      <c r="C89" s="19" t="s">
        <v>18</v>
      </c>
      <c r="F89" s="17" t="str">
        <f>F12</f>
        <v xml:space="preserve"> </v>
      </c>
      <c r="J89" s="156"/>
    </row>
    <row r="90" spans="2:45" s="1" customFormat="1" ht="6.95" hidden="1" customHeight="1" x14ac:dyDescent="0.2">
      <c r="B90" s="21"/>
      <c r="J90" s="156"/>
    </row>
    <row r="91" spans="2:45" s="1" customFormat="1" ht="15.2" hidden="1" customHeight="1" x14ac:dyDescent="0.2">
      <c r="B91" s="21"/>
      <c r="C91" s="19" t="s">
        <v>22</v>
      </c>
      <c r="F91" s="17" t="str">
        <f>E15</f>
        <v xml:space="preserve"> </v>
      </c>
      <c r="J91" s="156"/>
    </row>
    <row r="92" spans="2:45" s="1" customFormat="1" ht="15.2" hidden="1" customHeight="1" x14ac:dyDescent="0.2">
      <c r="B92" s="21"/>
      <c r="C92" s="19" t="s">
        <v>25</v>
      </c>
      <c r="F92" s="17" t="str">
        <f>IF(E18="","",E18)</f>
        <v xml:space="preserve"> </v>
      </c>
      <c r="J92" s="156"/>
    </row>
    <row r="93" spans="2:45" s="1" customFormat="1" ht="10.35" hidden="1" customHeight="1" x14ac:dyDescent="0.2">
      <c r="B93" s="21"/>
      <c r="J93" s="156"/>
    </row>
    <row r="94" spans="2:45" s="1" customFormat="1" ht="29.25" hidden="1" customHeight="1" x14ac:dyDescent="0.2">
      <c r="B94" s="21"/>
      <c r="C94" s="84" t="s">
        <v>94</v>
      </c>
      <c r="D94" s="79"/>
      <c r="E94" s="79"/>
      <c r="F94" s="79"/>
      <c r="G94" s="79"/>
      <c r="H94" s="79"/>
      <c r="I94" s="79"/>
      <c r="J94" s="156"/>
    </row>
    <row r="95" spans="2:45" s="1" customFormat="1" ht="10.35" hidden="1" customHeight="1" x14ac:dyDescent="0.2">
      <c r="B95" s="21"/>
      <c r="J95" s="156"/>
    </row>
    <row r="96" spans="2:45" s="1" customFormat="1" ht="22.9" hidden="1" customHeight="1" x14ac:dyDescent="0.2">
      <c r="B96" s="21"/>
      <c r="C96" s="85" t="s">
        <v>95</v>
      </c>
      <c r="J96" s="156"/>
      <c r="AS96" s="10" t="s">
        <v>96</v>
      </c>
    </row>
    <row r="97" spans="2:10" s="1" customFormat="1" ht="21.75" hidden="1" customHeight="1" x14ac:dyDescent="0.2">
      <c r="B97" s="21"/>
      <c r="J97" s="156"/>
    </row>
    <row r="98" spans="2:10" s="1" customFormat="1" ht="6.95" hidden="1" customHeight="1" x14ac:dyDescent="0.2">
      <c r="B98" s="33"/>
      <c r="C98" s="34"/>
      <c r="D98" s="34"/>
      <c r="E98" s="34"/>
      <c r="F98" s="34"/>
      <c r="G98" s="34"/>
      <c r="H98" s="34"/>
      <c r="I98" s="162"/>
      <c r="J98" s="156"/>
    </row>
    <row r="99" spans="2:10" hidden="1" x14ac:dyDescent="0.2"/>
    <row r="100" spans="2:10" hidden="1" x14ac:dyDescent="0.2"/>
    <row r="101" spans="2:10" hidden="1" x14ac:dyDescent="0.2"/>
    <row r="102" spans="2:10" s="1" customFormat="1" ht="6.95" customHeight="1" x14ac:dyDescent="0.2">
      <c r="B102" s="35"/>
      <c r="C102" s="36"/>
      <c r="D102" s="36"/>
      <c r="E102" s="36"/>
      <c r="F102" s="36"/>
      <c r="G102" s="36"/>
      <c r="H102" s="36"/>
      <c r="I102" s="191"/>
      <c r="J102" s="156"/>
    </row>
    <row r="103" spans="2:10" s="1" customFormat="1" ht="24.95" customHeight="1" x14ac:dyDescent="0.2">
      <c r="B103" s="21"/>
      <c r="C103" s="14" t="s">
        <v>97</v>
      </c>
      <c r="J103" s="156"/>
    </row>
    <row r="104" spans="2:10" s="1" customFormat="1" ht="6.95" customHeight="1" x14ac:dyDescent="0.2">
      <c r="B104" s="21"/>
      <c r="J104" s="156"/>
    </row>
    <row r="105" spans="2:10" s="1" customFormat="1" ht="12" customHeight="1" x14ac:dyDescent="0.2">
      <c r="B105" s="21"/>
      <c r="C105" s="19" t="s">
        <v>14</v>
      </c>
      <c r="J105" s="156"/>
    </row>
    <row r="106" spans="2:10" s="1" customFormat="1" ht="26.25" customHeight="1" x14ac:dyDescent="0.2">
      <c r="B106" s="21"/>
      <c r="E106" s="154" t="str">
        <f>E7</f>
        <v>Údržba, opravy a odstraňování závad u ST OŘ HKR 2026 - 2027 (ST PCE)</v>
      </c>
      <c r="F106" s="155"/>
      <c r="G106" s="155"/>
      <c r="H106" s="155"/>
      <c r="I106" s="19"/>
      <c r="J106" s="156"/>
    </row>
    <row r="107" spans="2:10" s="1" customFormat="1" ht="12" customHeight="1" x14ac:dyDescent="0.2">
      <c r="B107" s="21"/>
      <c r="C107" s="19" t="s">
        <v>91</v>
      </c>
      <c r="J107" s="156"/>
    </row>
    <row r="108" spans="2:10" s="1" customFormat="1" ht="16.5" customHeight="1" x14ac:dyDescent="0.2">
      <c r="B108" s="21"/>
      <c r="E108" s="119" t="str">
        <f>E9</f>
        <v>SO 01 - Položky soustavy ÚOŽI 2025</v>
      </c>
      <c r="F108" s="153"/>
      <c r="G108" s="153"/>
      <c r="H108" s="153"/>
      <c r="J108" s="156"/>
    </row>
    <row r="109" spans="2:10" s="1" customFormat="1" ht="6.95" customHeight="1" x14ac:dyDescent="0.2">
      <c r="B109" s="21"/>
      <c r="J109" s="156"/>
    </row>
    <row r="110" spans="2:10" s="1" customFormat="1" ht="12" customHeight="1" x14ac:dyDescent="0.2">
      <c r="B110" s="21"/>
      <c r="C110" s="19" t="s">
        <v>18</v>
      </c>
      <c r="F110" s="17" t="str">
        <f>F12</f>
        <v xml:space="preserve"> </v>
      </c>
      <c r="J110" s="156"/>
    </row>
    <row r="111" spans="2:10" s="1" customFormat="1" ht="6.95" customHeight="1" x14ac:dyDescent="0.2">
      <c r="B111" s="21"/>
      <c r="J111" s="156"/>
    </row>
    <row r="112" spans="2:10" s="1" customFormat="1" ht="15.2" customHeight="1" x14ac:dyDescent="0.2">
      <c r="B112" s="21"/>
      <c r="C112" s="19" t="s">
        <v>22</v>
      </c>
      <c r="F112" s="17" t="str">
        <f>E15</f>
        <v xml:space="preserve"> </v>
      </c>
      <c r="J112" s="156"/>
    </row>
    <row r="113" spans="2:63" s="1" customFormat="1" ht="15.2" customHeight="1" x14ac:dyDescent="0.2">
      <c r="B113" s="21"/>
      <c r="C113" s="19" t="s">
        <v>25</v>
      </c>
      <c r="F113" s="17" t="str">
        <f>IF(E18="","",E18)</f>
        <v xml:space="preserve"> </v>
      </c>
      <c r="J113" s="156"/>
    </row>
    <row r="114" spans="2:63" s="1" customFormat="1" ht="10.35" customHeight="1" x14ac:dyDescent="0.2">
      <c r="B114" s="21"/>
      <c r="J114" s="156"/>
    </row>
    <row r="115" spans="2:63" s="8" customFormat="1" ht="29.25" customHeight="1" x14ac:dyDescent="0.2">
      <c r="B115" s="86"/>
      <c r="C115" s="87" t="s">
        <v>98</v>
      </c>
      <c r="D115" s="88" t="s">
        <v>55</v>
      </c>
      <c r="E115" s="88" t="s">
        <v>51</v>
      </c>
      <c r="F115" s="88" t="s">
        <v>52</v>
      </c>
      <c r="G115" s="88" t="s">
        <v>99</v>
      </c>
      <c r="H115" s="88" t="s">
        <v>100</v>
      </c>
      <c r="I115" s="164"/>
      <c r="J115" s="160"/>
      <c r="K115" s="47" t="s">
        <v>1</v>
      </c>
      <c r="L115" s="48" t="s">
        <v>34</v>
      </c>
      <c r="M115" s="48" t="s">
        <v>101</v>
      </c>
      <c r="N115" s="48" t="s">
        <v>102</v>
      </c>
      <c r="O115" s="48" t="s">
        <v>103</v>
      </c>
      <c r="P115" s="48" t="s">
        <v>104</v>
      </c>
      <c r="Q115" s="48" t="s">
        <v>105</v>
      </c>
      <c r="R115" s="49" t="s">
        <v>106</v>
      </c>
    </row>
    <row r="116" spans="2:63" s="1" customFormat="1" ht="22.9" customHeight="1" x14ac:dyDescent="0.2">
      <c r="B116" s="21"/>
      <c r="C116" s="52" t="s">
        <v>107</v>
      </c>
      <c r="J116" s="156"/>
      <c r="K116" s="50"/>
      <c r="L116" s="41"/>
      <c r="M116" s="41"/>
      <c r="N116" s="89">
        <f>SUM(N117:N2383)</f>
        <v>0</v>
      </c>
      <c r="O116" s="41"/>
      <c r="P116" s="89">
        <f>SUM(P117:P2383)</f>
        <v>4848.1340700000064</v>
      </c>
      <c r="Q116" s="41"/>
      <c r="R116" s="90">
        <f>SUM(R117:R2383)</f>
        <v>0</v>
      </c>
      <c r="AR116" s="10" t="s">
        <v>69</v>
      </c>
      <c r="AS116" s="10" t="s">
        <v>96</v>
      </c>
      <c r="BI116" s="91" t="e">
        <f>SUM(BI117:BI2383)</f>
        <v>#REF!</v>
      </c>
    </row>
    <row r="117" spans="2:63" s="1" customFormat="1" ht="44.25" customHeight="1" x14ac:dyDescent="0.2">
      <c r="B117" s="92"/>
      <c r="C117" s="93" t="s">
        <v>78</v>
      </c>
      <c r="D117" s="93" t="s">
        <v>108</v>
      </c>
      <c r="E117" s="94" t="s">
        <v>109</v>
      </c>
      <c r="F117" s="95" t="s">
        <v>110</v>
      </c>
      <c r="G117" s="96" t="s">
        <v>111</v>
      </c>
      <c r="H117" s="97">
        <v>100</v>
      </c>
      <c r="I117" s="97" t="s">
        <v>4510</v>
      </c>
      <c r="J117" s="156"/>
      <c r="K117" s="98" t="s">
        <v>1</v>
      </c>
      <c r="L117" s="99" t="s">
        <v>35</v>
      </c>
      <c r="M117" s="100">
        <v>0</v>
      </c>
      <c r="N117" s="100">
        <f>M117*H117</f>
        <v>0</v>
      </c>
      <c r="O117" s="100">
        <v>0</v>
      </c>
      <c r="P117" s="100">
        <f>O117*H117</f>
        <v>0</v>
      </c>
      <c r="Q117" s="100">
        <v>0</v>
      </c>
      <c r="R117" s="101">
        <f>Q117*H117</f>
        <v>0</v>
      </c>
      <c r="AP117" s="102" t="s">
        <v>112</v>
      </c>
      <c r="AR117" s="102" t="s">
        <v>108</v>
      </c>
      <c r="AS117" s="102" t="s">
        <v>70</v>
      </c>
      <c r="AW117" s="10" t="s">
        <v>113</v>
      </c>
      <c r="BC117" s="103" t="e">
        <f>IF(L117="základní",#REF!,0)</f>
        <v>#REF!</v>
      </c>
      <c r="BD117" s="103">
        <f>IF(L117="snížená",#REF!,0)</f>
        <v>0</v>
      </c>
      <c r="BE117" s="103">
        <f>IF(L117="zákl. přenesená",#REF!,0)</f>
        <v>0</v>
      </c>
      <c r="BF117" s="103">
        <f>IF(L117="sníž. přenesená",#REF!,0)</f>
        <v>0</v>
      </c>
      <c r="BG117" s="103">
        <f>IF(L117="nulová",#REF!,0)</f>
        <v>0</v>
      </c>
      <c r="BH117" s="10" t="s">
        <v>78</v>
      </c>
      <c r="BI117" s="103" t="e">
        <f>ROUND(#REF!*H117,2)</f>
        <v>#REF!</v>
      </c>
      <c r="BJ117" s="10" t="s">
        <v>112</v>
      </c>
      <c r="BK117" s="102" t="s">
        <v>80</v>
      </c>
    </row>
    <row r="118" spans="2:63" s="1" customFormat="1" ht="78" x14ac:dyDescent="0.2">
      <c r="B118" s="21"/>
      <c r="D118" s="104" t="s">
        <v>114</v>
      </c>
      <c r="F118" s="105" t="s">
        <v>115</v>
      </c>
      <c r="I118" s="97"/>
      <c r="J118" s="156"/>
      <c r="K118" s="106"/>
      <c r="R118" s="44"/>
      <c r="AR118" s="10" t="s">
        <v>114</v>
      </c>
      <c r="AS118" s="10" t="s">
        <v>70</v>
      </c>
    </row>
    <row r="119" spans="2:63" s="1" customFormat="1" ht="24.2" customHeight="1" x14ac:dyDescent="0.2">
      <c r="B119" s="92"/>
      <c r="C119" s="93" t="s">
        <v>80</v>
      </c>
      <c r="D119" s="93" t="s">
        <v>108</v>
      </c>
      <c r="E119" s="94" t="s">
        <v>116</v>
      </c>
      <c r="F119" s="95" t="s">
        <v>117</v>
      </c>
      <c r="G119" s="96" t="s">
        <v>118</v>
      </c>
      <c r="H119" s="97">
        <v>10</v>
      </c>
      <c r="I119" s="97" t="s">
        <v>4510</v>
      </c>
      <c r="J119" s="156"/>
      <c r="K119" s="98" t="s">
        <v>1</v>
      </c>
      <c r="L119" s="99" t="s">
        <v>35</v>
      </c>
      <c r="M119" s="100">
        <v>0</v>
      </c>
      <c r="N119" s="100">
        <f>M119*H119</f>
        <v>0</v>
      </c>
      <c r="O119" s="100">
        <v>0</v>
      </c>
      <c r="P119" s="100">
        <f>O119*H119</f>
        <v>0</v>
      </c>
      <c r="Q119" s="100">
        <v>0</v>
      </c>
      <c r="R119" s="101">
        <f>Q119*H119</f>
        <v>0</v>
      </c>
      <c r="AP119" s="102" t="s">
        <v>112</v>
      </c>
      <c r="AR119" s="102" t="s">
        <v>108</v>
      </c>
      <c r="AS119" s="102" t="s">
        <v>70</v>
      </c>
      <c r="AW119" s="10" t="s">
        <v>113</v>
      </c>
      <c r="BC119" s="103" t="e">
        <f>IF(L119="základní",#REF!,0)</f>
        <v>#REF!</v>
      </c>
      <c r="BD119" s="103">
        <f>IF(L119="snížená",#REF!,0)</f>
        <v>0</v>
      </c>
      <c r="BE119" s="103">
        <f>IF(L119="zákl. přenesená",#REF!,0)</f>
        <v>0</v>
      </c>
      <c r="BF119" s="103">
        <f>IF(L119="sníž. přenesená",#REF!,0)</f>
        <v>0</v>
      </c>
      <c r="BG119" s="103">
        <f>IF(L119="nulová",#REF!,0)</f>
        <v>0</v>
      </c>
      <c r="BH119" s="10" t="s">
        <v>78</v>
      </c>
      <c r="BI119" s="103" t="e">
        <f>ROUND(#REF!*H119,2)</f>
        <v>#REF!</v>
      </c>
      <c r="BJ119" s="10" t="s">
        <v>112</v>
      </c>
      <c r="BK119" s="102" t="s">
        <v>112</v>
      </c>
    </row>
    <row r="120" spans="2:63" s="1" customFormat="1" ht="48.75" x14ac:dyDescent="0.2">
      <c r="B120" s="21"/>
      <c r="D120" s="104" t="s">
        <v>114</v>
      </c>
      <c r="F120" s="105" t="s">
        <v>119</v>
      </c>
      <c r="I120" s="97"/>
      <c r="J120" s="156"/>
      <c r="K120" s="106"/>
      <c r="R120" s="44"/>
      <c r="AR120" s="10" t="s">
        <v>114</v>
      </c>
      <c r="AS120" s="10" t="s">
        <v>70</v>
      </c>
    </row>
    <row r="121" spans="2:63" s="1" customFormat="1" ht="24.2" customHeight="1" x14ac:dyDescent="0.2">
      <c r="B121" s="92"/>
      <c r="C121" s="93" t="s">
        <v>120</v>
      </c>
      <c r="D121" s="93" t="s">
        <v>108</v>
      </c>
      <c r="E121" s="94" t="s">
        <v>121</v>
      </c>
      <c r="F121" s="95" t="s">
        <v>122</v>
      </c>
      <c r="G121" s="96" t="s">
        <v>118</v>
      </c>
      <c r="H121" s="97">
        <v>5</v>
      </c>
      <c r="I121" s="97" t="s">
        <v>4510</v>
      </c>
      <c r="J121" s="156"/>
      <c r="K121" s="98" t="s">
        <v>1</v>
      </c>
      <c r="L121" s="99" t="s">
        <v>35</v>
      </c>
      <c r="M121" s="100">
        <v>0</v>
      </c>
      <c r="N121" s="100">
        <f>M121*H121</f>
        <v>0</v>
      </c>
      <c r="O121" s="100">
        <v>0</v>
      </c>
      <c r="P121" s="100">
        <f>O121*H121</f>
        <v>0</v>
      </c>
      <c r="Q121" s="100">
        <v>0</v>
      </c>
      <c r="R121" s="101">
        <f>Q121*H121</f>
        <v>0</v>
      </c>
      <c r="AP121" s="102" t="s">
        <v>112</v>
      </c>
      <c r="AR121" s="102" t="s">
        <v>108</v>
      </c>
      <c r="AS121" s="102" t="s">
        <v>70</v>
      </c>
      <c r="AW121" s="10" t="s">
        <v>113</v>
      </c>
      <c r="BC121" s="103" t="e">
        <f>IF(L121="základní",#REF!,0)</f>
        <v>#REF!</v>
      </c>
      <c r="BD121" s="103">
        <f>IF(L121="snížená",#REF!,0)</f>
        <v>0</v>
      </c>
      <c r="BE121" s="103">
        <f>IF(L121="zákl. přenesená",#REF!,0)</f>
        <v>0</v>
      </c>
      <c r="BF121" s="103">
        <f>IF(L121="sníž. přenesená",#REF!,0)</f>
        <v>0</v>
      </c>
      <c r="BG121" s="103">
        <f>IF(L121="nulová",#REF!,0)</f>
        <v>0</v>
      </c>
      <c r="BH121" s="10" t="s">
        <v>78</v>
      </c>
      <c r="BI121" s="103" t="e">
        <f>ROUND(#REF!*H121,2)</f>
        <v>#REF!</v>
      </c>
      <c r="BJ121" s="10" t="s">
        <v>112</v>
      </c>
      <c r="BK121" s="102" t="s">
        <v>123</v>
      </c>
    </row>
    <row r="122" spans="2:63" s="1" customFormat="1" ht="48.75" x14ac:dyDescent="0.2">
      <c r="B122" s="21"/>
      <c r="D122" s="104" t="s">
        <v>114</v>
      </c>
      <c r="F122" s="105" t="s">
        <v>124</v>
      </c>
      <c r="I122" s="97"/>
      <c r="J122" s="156"/>
      <c r="K122" s="106"/>
      <c r="R122" s="44"/>
      <c r="AR122" s="10" t="s">
        <v>114</v>
      </c>
      <c r="AS122" s="10" t="s">
        <v>70</v>
      </c>
    </row>
    <row r="123" spans="2:63" s="1" customFormat="1" ht="16.5" customHeight="1" x14ac:dyDescent="0.2">
      <c r="B123" s="92"/>
      <c r="C123" s="93" t="s">
        <v>112</v>
      </c>
      <c r="D123" s="93" t="s">
        <v>108</v>
      </c>
      <c r="E123" s="94" t="s">
        <v>125</v>
      </c>
      <c r="F123" s="95" t="s">
        <v>126</v>
      </c>
      <c r="G123" s="96" t="s">
        <v>127</v>
      </c>
      <c r="H123" s="97">
        <v>10000</v>
      </c>
      <c r="I123" s="97" t="s">
        <v>4510</v>
      </c>
      <c r="J123" s="156"/>
      <c r="K123" s="98" t="s">
        <v>1</v>
      </c>
      <c r="L123" s="99" t="s">
        <v>35</v>
      </c>
      <c r="M123" s="100">
        <v>0</v>
      </c>
      <c r="N123" s="100">
        <f>M123*H123</f>
        <v>0</v>
      </c>
      <c r="O123" s="100">
        <v>0</v>
      </c>
      <c r="P123" s="100">
        <f>O123*H123</f>
        <v>0</v>
      </c>
      <c r="Q123" s="100">
        <v>0</v>
      </c>
      <c r="R123" s="101">
        <f>Q123*H123</f>
        <v>0</v>
      </c>
      <c r="AP123" s="102" t="s">
        <v>112</v>
      </c>
      <c r="AR123" s="102" t="s">
        <v>108</v>
      </c>
      <c r="AS123" s="102" t="s">
        <v>70</v>
      </c>
      <c r="AW123" s="10" t="s">
        <v>113</v>
      </c>
      <c r="BC123" s="103" t="e">
        <f>IF(L123="základní",#REF!,0)</f>
        <v>#REF!</v>
      </c>
      <c r="BD123" s="103">
        <f>IF(L123="snížená",#REF!,0)</f>
        <v>0</v>
      </c>
      <c r="BE123" s="103">
        <f>IF(L123="zákl. přenesená",#REF!,0)</f>
        <v>0</v>
      </c>
      <c r="BF123" s="103">
        <f>IF(L123="sníž. přenesená",#REF!,0)</f>
        <v>0</v>
      </c>
      <c r="BG123" s="103">
        <f>IF(L123="nulová",#REF!,0)</f>
        <v>0</v>
      </c>
      <c r="BH123" s="10" t="s">
        <v>78</v>
      </c>
      <c r="BI123" s="103" t="e">
        <f>ROUND(#REF!*H123,2)</f>
        <v>#REF!</v>
      </c>
      <c r="BJ123" s="10" t="s">
        <v>112</v>
      </c>
      <c r="BK123" s="102" t="s">
        <v>128</v>
      </c>
    </row>
    <row r="124" spans="2:63" s="1" customFormat="1" ht="39" x14ac:dyDescent="0.2">
      <c r="B124" s="21"/>
      <c r="D124" s="104" t="s">
        <v>114</v>
      </c>
      <c r="F124" s="105" t="s">
        <v>129</v>
      </c>
      <c r="I124" s="97"/>
      <c r="J124" s="156"/>
      <c r="K124" s="106"/>
      <c r="R124" s="44"/>
      <c r="AR124" s="10" t="s">
        <v>114</v>
      </c>
      <c r="AS124" s="10" t="s">
        <v>70</v>
      </c>
    </row>
    <row r="125" spans="2:63" s="1" customFormat="1" ht="24.2" customHeight="1" x14ac:dyDescent="0.2">
      <c r="B125" s="92"/>
      <c r="C125" s="93" t="s">
        <v>130</v>
      </c>
      <c r="D125" s="93" t="s">
        <v>108</v>
      </c>
      <c r="E125" s="94" t="s">
        <v>131</v>
      </c>
      <c r="F125" s="95" t="s">
        <v>132</v>
      </c>
      <c r="G125" s="96" t="s">
        <v>127</v>
      </c>
      <c r="H125" s="97">
        <v>2000</v>
      </c>
      <c r="I125" s="97" t="s">
        <v>4510</v>
      </c>
      <c r="J125" s="156"/>
      <c r="K125" s="98" t="s">
        <v>1</v>
      </c>
      <c r="L125" s="99" t="s">
        <v>35</v>
      </c>
      <c r="M125" s="100">
        <v>0</v>
      </c>
      <c r="N125" s="100">
        <f>M125*H125</f>
        <v>0</v>
      </c>
      <c r="O125" s="100">
        <v>0</v>
      </c>
      <c r="P125" s="100">
        <f>O125*H125</f>
        <v>0</v>
      </c>
      <c r="Q125" s="100">
        <v>0</v>
      </c>
      <c r="R125" s="101">
        <f>Q125*H125</f>
        <v>0</v>
      </c>
      <c r="AP125" s="102" t="s">
        <v>112</v>
      </c>
      <c r="AR125" s="102" t="s">
        <v>108</v>
      </c>
      <c r="AS125" s="102" t="s">
        <v>70</v>
      </c>
      <c r="AW125" s="10" t="s">
        <v>113</v>
      </c>
      <c r="BC125" s="103" t="e">
        <f>IF(L125="základní",#REF!,0)</f>
        <v>#REF!</v>
      </c>
      <c r="BD125" s="103">
        <f>IF(L125="snížená",#REF!,0)</f>
        <v>0</v>
      </c>
      <c r="BE125" s="103">
        <f>IF(L125="zákl. přenesená",#REF!,0)</f>
        <v>0</v>
      </c>
      <c r="BF125" s="103">
        <f>IF(L125="sníž. přenesená",#REF!,0)</f>
        <v>0</v>
      </c>
      <c r="BG125" s="103">
        <f>IF(L125="nulová",#REF!,0)</f>
        <v>0</v>
      </c>
      <c r="BH125" s="10" t="s">
        <v>78</v>
      </c>
      <c r="BI125" s="103" t="e">
        <f>ROUND(#REF!*H125,2)</f>
        <v>#REF!</v>
      </c>
      <c r="BJ125" s="10" t="s">
        <v>112</v>
      </c>
      <c r="BK125" s="102" t="s">
        <v>133</v>
      </c>
    </row>
    <row r="126" spans="2:63" s="1" customFormat="1" ht="48.75" x14ac:dyDescent="0.2">
      <c r="B126" s="21"/>
      <c r="D126" s="104" t="s">
        <v>114</v>
      </c>
      <c r="F126" s="105" t="s">
        <v>134</v>
      </c>
      <c r="I126" s="97"/>
      <c r="J126" s="156"/>
      <c r="K126" s="106"/>
      <c r="R126" s="44"/>
      <c r="AR126" s="10" t="s">
        <v>114</v>
      </c>
      <c r="AS126" s="10" t="s">
        <v>70</v>
      </c>
    </row>
    <row r="127" spans="2:63" s="1" customFormat="1" ht="24.2" customHeight="1" x14ac:dyDescent="0.2">
      <c r="B127" s="92"/>
      <c r="C127" s="93" t="s">
        <v>123</v>
      </c>
      <c r="D127" s="93" t="s">
        <v>108</v>
      </c>
      <c r="E127" s="94" t="s">
        <v>135</v>
      </c>
      <c r="F127" s="95" t="s">
        <v>136</v>
      </c>
      <c r="G127" s="96" t="s">
        <v>127</v>
      </c>
      <c r="H127" s="97">
        <v>2000</v>
      </c>
      <c r="I127" s="97" t="s">
        <v>4510</v>
      </c>
      <c r="J127" s="156"/>
      <c r="K127" s="98" t="s">
        <v>1</v>
      </c>
      <c r="L127" s="99" t="s">
        <v>35</v>
      </c>
      <c r="M127" s="100">
        <v>0</v>
      </c>
      <c r="N127" s="100">
        <f>M127*H127</f>
        <v>0</v>
      </c>
      <c r="O127" s="100">
        <v>0</v>
      </c>
      <c r="P127" s="100">
        <f>O127*H127</f>
        <v>0</v>
      </c>
      <c r="Q127" s="100">
        <v>0</v>
      </c>
      <c r="R127" s="101">
        <f>Q127*H127</f>
        <v>0</v>
      </c>
      <c r="AP127" s="102" t="s">
        <v>112</v>
      </c>
      <c r="AR127" s="102" t="s">
        <v>108</v>
      </c>
      <c r="AS127" s="102" t="s">
        <v>70</v>
      </c>
      <c r="AW127" s="10" t="s">
        <v>113</v>
      </c>
      <c r="BC127" s="103" t="e">
        <f>IF(L127="základní",#REF!,0)</f>
        <v>#REF!</v>
      </c>
      <c r="BD127" s="103">
        <f>IF(L127="snížená",#REF!,0)</f>
        <v>0</v>
      </c>
      <c r="BE127" s="103">
        <f>IF(L127="zákl. přenesená",#REF!,0)</f>
        <v>0</v>
      </c>
      <c r="BF127" s="103">
        <f>IF(L127="sníž. přenesená",#REF!,0)</f>
        <v>0</v>
      </c>
      <c r="BG127" s="103">
        <f>IF(L127="nulová",#REF!,0)</f>
        <v>0</v>
      </c>
      <c r="BH127" s="10" t="s">
        <v>78</v>
      </c>
      <c r="BI127" s="103" t="e">
        <f>ROUND(#REF!*H127,2)</f>
        <v>#REF!</v>
      </c>
      <c r="BJ127" s="10" t="s">
        <v>112</v>
      </c>
      <c r="BK127" s="102" t="s">
        <v>8</v>
      </c>
    </row>
    <row r="128" spans="2:63" s="1" customFormat="1" ht="48.75" x14ac:dyDescent="0.2">
      <c r="B128" s="21"/>
      <c r="D128" s="104" t="s">
        <v>114</v>
      </c>
      <c r="F128" s="105" t="s">
        <v>137</v>
      </c>
      <c r="I128" s="97"/>
      <c r="J128" s="156"/>
      <c r="K128" s="106"/>
      <c r="R128" s="44"/>
      <c r="AR128" s="10" t="s">
        <v>114</v>
      </c>
      <c r="AS128" s="10" t="s">
        <v>70</v>
      </c>
    </row>
    <row r="129" spans="2:63" s="1" customFormat="1" ht="24.2" customHeight="1" x14ac:dyDescent="0.2">
      <c r="B129" s="92"/>
      <c r="C129" s="93" t="s">
        <v>138</v>
      </c>
      <c r="D129" s="93" t="s">
        <v>108</v>
      </c>
      <c r="E129" s="94" t="s">
        <v>139</v>
      </c>
      <c r="F129" s="95" t="s">
        <v>140</v>
      </c>
      <c r="G129" s="96" t="s">
        <v>127</v>
      </c>
      <c r="H129" s="97">
        <v>2000</v>
      </c>
      <c r="I129" s="97" t="s">
        <v>4510</v>
      </c>
      <c r="J129" s="156"/>
      <c r="K129" s="98" t="s">
        <v>1</v>
      </c>
      <c r="L129" s="99" t="s">
        <v>35</v>
      </c>
      <c r="M129" s="100">
        <v>0</v>
      </c>
      <c r="N129" s="100">
        <f>M129*H129</f>
        <v>0</v>
      </c>
      <c r="O129" s="100">
        <v>0</v>
      </c>
      <c r="P129" s="100">
        <f>O129*H129</f>
        <v>0</v>
      </c>
      <c r="Q129" s="100">
        <v>0</v>
      </c>
      <c r="R129" s="101">
        <f>Q129*H129</f>
        <v>0</v>
      </c>
      <c r="AP129" s="102" t="s">
        <v>112</v>
      </c>
      <c r="AR129" s="102" t="s">
        <v>108</v>
      </c>
      <c r="AS129" s="102" t="s">
        <v>70</v>
      </c>
      <c r="AW129" s="10" t="s">
        <v>113</v>
      </c>
      <c r="BC129" s="103" t="e">
        <f>IF(L129="základní",#REF!,0)</f>
        <v>#REF!</v>
      </c>
      <c r="BD129" s="103">
        <f>IF(L129="snížená",#REF!,0)</f>
        <v>0</v>
      </c>
      <c r="BE129" s="103">
        <f>IF(L129="zákl. přenesená",#REF!,0)</f>
        <v>0</v>
      </c>
      <c r="BF129" s="103">
        <f>IF(L129="sníž. přenesená",#REF!,0)</f>
        <v>0</v>
      </c>
      <c r="BG129" s="103">
        <f>IF(L129="nulová",#REF!,0)</f>
        <v>0</v>
      </c>
      <c r="BH129" s="10" t="s">
        <v>78</v>
      </c>
      <c r="BI129" s="103" t="e">
        <f>ROUND(#REF!*H129,2)</f>
        <v>#REF!</v>
      </c>
      <c r="BJ129" s="10" t="s">
        <v>112</v>
      </c>
      <c r="BK129" s="102" t="s">
        <v>141</v>
      </c>
    </row>
    <row r="130" spans="2:63" s="1" customFormat="1" ht="48.75" x14ac:dyDescent="0.2">
      <c r="B130" s="21"/>
      <c r="D130" s="104" t="s">
        <v>114</v>
      </c>
      <c r="F130" s="105" t="s">
        <v>142</v>
      </c>
      <c r="I130" s="97"/>
      <c r="J130" s="156"/>
      <c r="K130" s="106"/>
      <c r="R130" s="44"/>
      <c r="AR130" s="10" t="s">
        <v>114</v>
      </c>
      <c r="AS130" s="10" t="s">
        <v>70</v>
      </c>
    </row>
    <row r="131" spans="2:63" s="1" customFormat="1" ht="24.2" customHeight="1" x14ac:dyDescent="0.2">
      <c r="B131" s="92"/>
      <c r="C131" s="93" t="s">
        <v>128</v>
      </c>
      <c r="D131" s="93" t="s">
        <v>108</v>
      </c>
      <c r="E131" s="94" t="s">
        <v>143</v>
      </c>
      <c r="F131" s="95" t="s">
        <v>144</v>
      </c>
      <c r="G131" s="96" t="s">
        <v>127</v>
      </c>
      <c r="H131" s="97">
        <v>2000</v>
      </c>
      <c r="I131" s="97" t="s">
        <v>4510</v>
      </c>
      <c r="J131" s="156"/>
      <c r="K131" s="98" t="s">
        <v>1</v>
      </c>
      <c r="L131" s="99" t="s">
        <v>35</v>
      </c>
      <c r="M131" s="100">
        <v>0</v>
      </c>
      <c r="N131" s="100">
        <f>M131*H131</f>
        <v>0</v>
      </c>
      <c r="O131" s="100">
        <v>0</v>
      </c>
      <c r="P131" s="100">
        <f>O131*H131</f>
        <v>0</v>
      </c>
      <c r="Q131" s="100">
        <v>0</v>
      </c>
      <c r="R131" s="101">
        <f>Q131*H131</f>
        <v>0</v>
      </c>
      <c r="AP131" s="102" t="s">
        <v>112</v>
      </c>
      <c r="AR131" s="102" t="s">
        <v>108</v>
      </c>
      <c r="AS131" s="102" t="s">
        <v>70</v>
      </c>
      <c r="AW131" s="10" t="s">
        <v>113</v>
      </c>
      <c r="BC131" s="103" t="e">
        <f>IF(L131="základní",#REF!,0)</f>
        <v>#REF!</v>
      </c>
      <c r="BD131" s="103">
        <f>IF(L131="snížená",#REF!,0)</f>
        <v>0</v>
      </c>
      <c r="BE131" s="103">
        <f>IF(L131="zákl. přenesená",#REF!,0)</f>
        <v>0</v>
      </c>
      <c r="BF131" s="103">
        <f>IF(L131="sníž. přenesená",#REF!,0)</f>
        <v>0</v>
      </c>
      <c r="BG131" s="103">
        <f>IF(L131="nulová",#REF!,0)</f>
        <v>0</v>
      </c>
      <c r="BH131" s="10" t="s">
        <v>78</v>
      </c>
      <c r="BI131" s="103" t="e">
        <f>ROUND(#REF!*H131,2)</f>
        <v>#REF!</v>
      </c>
      <c r="BJ131" s="10" t="s">
        <v>112</v>
      </c>
      <c r="BK131" s="102" t="s">
        <v>145</v>
      </c>
    </row>
    <row r="132" spans="2:63" s="1" customFormat="1" ht="48.75" x14ac:dyDescent="0.2">
      <c r="B132" s="21"/>
      <c r="D132" s="104" t="s">
        <v>114</v>
      </c>
      <c r="F132" s="105" t="s">
        <v>146</v>
      </c>
      <c r="I132" s="97"/>
      <c r="J132" s="156"/>
      <c r="K132" s="106"/>
      <c r="R132" s="44"/>
      <c r="AR132" s="10" t="s">
        <v>114</v>
      </c>
      <c r="AS132" s="10" t="s">
        <v>70</v>
      </c>
    </row>
    <row r="133" spans="2:63" s="1" customFormat="1" ht="24.2" customHeight="1" x14ac:dyDescent="0.2">
      <c r="B133" s="92"/>
      <c r="C133" s="93" t="s">
        <v>147</v>
      </c>
      <c r="D133" s="93" t="s">
        <v>108</v>
      </c>
      <c r="E133" s="94" t="s">
        <v>148</v>
      </c>
      <c r="F133" s="95" t="s">
        <v>149</v>
      </c>
      <c r="G133" s="96" t="s">
        <v>111</v>
      </c>
      <c r="H133" s="97">
        <v>2</v>
      </c>
      <c r="I133" s="97" t="s">
        <v>4510</v>
      </c>
      <c r="J133" s="156"/>
      <c r="K133" s="98" t="s">
        <v>1</v>
      </c>
      <c r="L133" s="99" t="s">
        <v>35</v>
      </c>
      <c r="M133" s="100">
        <v>0</v>
      </c>
      <c r="N133" s="100">
        <f>M133*H133</f>
        <v>0</v>
      </c>
      <c r="O133" s="100">
        <v>0</v>
      </c>
      <c r="P133" s="100">
        <f>O133*H133</f>
        <v>0</v>
      </c>
      <c r="Q133" s="100">
        <v>0</v>
      </c>
      <c r="R133" s="101">
        <f>Q133*H133</f>
        <v>0</v>
      </c>
      <c r="AP133" s="102" t="s">
        <v>112</v>
      </c>
      <c r="AR133" s="102" t="s">
        <v>108</v>
      </c>
      <c r="AS133" s="102" t="s">
        <v>70</v>
      </c>
      <c r="AW133" s="10" t="s">
        <v>113</v>
      </c>
      <c r="BC133" s="103" t="e">
        <f>IF(L133="základní",#REF!,0)</f>
        <v>#REF!</v>
      </c>
      <c r="BD133" s="103">
        <f>IF(L133="snížená",#REF!,0)</f>
        <v>0</v>
      </c>
      <c r="BE133" s="103">
        <f>IF(L133="zákl. přenesená",#REF!,0)</f>
        <v>0</v>
      </c>
      <c r="BF133" s="103">
        <f>IF(L133="sníž. přenesená",#REF!,0)</f>
        <v>0</v>
      </c>
      <c r="BG133" s="103">
        <f>IF(L133="nulová",#REF!,0)</f>
        <v>0</v>
      </c>
      <c r="BH133" s="10" t="s">
        <v>78</v>
      </c>
      <c r="BI133" s="103" t="e">
        <f>ROUND(#REF!*H133,2)</f>
        <v>#REF!</v>
      </c>
      <c r="BJ133" s="10" t="s">
        <v>112</v>
      </c>
      <c r="BK133" s="102" t="s">
        <v>150</v>
      </c>
    </row>
    <row r="134" spans="2:63" s="1" customFormat="1" ht="68.25" x14ac:dyDescent="0.2">
      <c r="B134" s="21"/>
      <c r="D134" s="104" t="s">
        <v>114</v>
      </c>
      <c r="F134" s="105" t="s">
        <v>151</v>
      </c>
      <c r="I134" s="97"/>
      <c r="J134" s="156"/>
      <c r="K134" s="106"/>
      <c r="R134" s="44"/>
      <c r="AR134" s="10" t="s">
        <v>114</v>
      </c>
      <c r="AS134" s="10" t="s">
        <v>70</v>
      </c>
    </row>
    <row r="135" spans="2:63" s="1" customFormat="1" ht="19.5" x14ac:dyDescent="0.2">
      <c r="B135" s="21"/>
      <c r="D135" s="104" t="s">
        <v>152</v>
      </c>
      <c r="F135" s="107" t="s">
        <v>153</v>
      </c>
      <c r="I135" s="97"/>
      <c r="J135" s="156"/>
      <c r="K135" s="106"/>
      <c r="R135" s="44"/>
      <c r="AR135" s="10" t="s">
        <v>152</v>
      </c>
      <c r="AS135" s="10" t="s">
        <v>70</v>
      </c>
    </row>
    <row r="136" spans="2:63" s="1" customFormat="1" ht="24.2" customHeight="1" x14ac:dyDescent="0.2">
      <c r="B136" s="92"/>
      <c r="C136" s="93" t="s">
        <v>133</v>
      </c>
      <c r="D136" s="93" t="s">
        <v>108</v>
      </c>
      <c r="E136" s="94" t="s">
        <v>154</v>
      </c>
      <c r="F136" s="95" t="s">
        <v>155</v>
      </c>
      <c r="G136" s="96" t="s">
        <v>111</v>
      </c>
      <c r="H136" s="97">
        <v>2</v>
      </c>
      <c r="I136" s="97" t="s">
        <v>4510</v>
      </c>
      <c r="J136" s="156"/>
      <c r="K136" s="98" t="s">
        <v>1</v>
      </c>
      <c r="L136" s="99" t="s">
        <v>35</v>
      </c>
      <c r="M136" s="100">
        <v>0</v>
      </c>
      <c r="N136" s="100">
        <f>M136*H136</f>
        <v>0</v>
      </c>
      <c r="O136" s="100">
        <v>0</v>
      </c>
      <c r="P136" s="100">
        <f>O136*H136</f>
        <v>0</v>
      </c>
      <c r="Q136" s="100">
        <v>0</v>
      </c>
      <c r="R136" s="101">
        <f>Q136*H136</f>
        <v>0</v>
      </c>
      <c r="AP136" s="102" t="s">
        <v>112</v>
      </c>
      <c r="AR136" s="102" t="s">
        <v>108</v>
      </c>
      <c r="AS136" s="102" t="s">
        <v>70</v>
      </c>
      <c r="AW136" s="10" t="s">
        <v>113</v>
      </c>
      <c r="BC136" s="103" t="e">
        <f>IF(L136="základní",#REF!,0)</f>
        <v>#REF!</v>
      </c>
      <c r="BD136" s="103">
        <f>IF(L136="snížená",#REF!,0)</f>
        <v>0</v>
      </c>
      <c r="BE136" s="103">
        <f>IF(L136="zákl. přenesená",#REF!,0)</f>
        <v>0</v>
      </c>
      <c r="BF136" s="103">
        <f>IF(L136="sníž. přenesená",#REF!,0)</f>
        <v>0</v>
      </c>
      <c r="BG136" s="103">
        <f>IF(L136="nulová",#REF!,0)</f>
        <v>0</v>
      </c>
      <c r="BH136" s="10" t="s">
        <v>78</v>
      </c>
      <c r="BI136" s="103" t="e">
        <f>ROUND(#REF!*H136,2)</f>
        <v>#REF!</v>
      </c>
      <c r="BJ136" s="10" t="s">
        <v>112</v>
      </c>
      <c r="BK136" s="102" t="s">
        <v>156</v>
      </c>
    </row>
    <row r="137" spans="2:63" s="1" customFormat="1" ht="68.25" x14ac:dyDescent="0.2">
      <c r="B137" s="21"/>
      <c r="D137" s="104" t="s">
        <v>114</v>
      </c>
      <c r="F137" s="105" t="s">
        <v>157</v>
      </c>
      <c r="I137" s="97"/>
      <c r="J137" s="156"/>
      <c r="K137" s="106"/>
      <c r="R137" s="44"/>
      <c r="AR137" s="10" t="s">
        <v>114</v>
      </c>
      <c r="AS137" s="10" t="s">
        <v>70</v>
      </c>
    </row>
    <row r="138" spans="2:63" s="1" customFormat="1" ht="19.5" x14ac:dyDescent="0.2">
      <c r="B138" s="21"/>
      <c r="D138" s="104" t="s">
        <v>152</v>
      </c>
      <c r="F138" s="107" t="s">
        <v>153</v>
      </c>
      <c r="I138" s="97"/>
      <c r="J138" s="156"/>
      <c r="K138" s="106"/>
      <c r="R138" s="44"/>
      <c r="AR138" s="10" t="s">
        <v>152</v>
      </c>
      <c r="AS138" s="10" t="s">
        <v>70</v>
      </c>
    </row>
    <row r="139" spans="2:63" s="1" customFormat="1" ht="24.2" customHeight="1" x14ac:dyDescent="0.2">
      <c r="B139" s="92"/>
      <c r="C139" s="93" t="s">
        <v>158</v>
      </c>
      <c r="D139" s="93" t="s">
        <v>108</v>
      </c>
      <c r="E139" s="94" t="s">
        <v>159</v>
      </c>
      <c r="F139" s="95" t="s">
        <v>160</v>
      </c>
      <c r="G139" s="96" t="s">
        <v>111</v>
      </c>
      <c r="H139" s="97">
        <v>50</v>
      </c>
      <c r="I139" s="97" t="s">
        <v>4510</v>
      </c>
      <c r="J139" s="156"/>
      <c r="K139" s="98" t="s">
        <v>1</v>
      </c>
      <c r="L139" s="99" t="s">
        <v>35</v>
      </c>
      <c r="M139" s="100">
        <v>0</v>
      </c>
      <c r="N139" s="100">
        <f>M139*H139</f>
        <v>0</v>
      </c>
      <c r="O139" s="100">
        <v>0</v>
      </c>
      <c r="P139" s="100">
        <f>O139*H139</f>
        <v>0</v>
      </c>
      <c r="Q139" s="100">
        <v>0</v>
      </c>
      <c r="R139" s="101">
        <f>Q139*H139</f>
        <v>0</v>
      </c>
      <c r="AP139" s="102" t="s">
        <v>112</v>
      </c>
      <c r="AR139" s="102" t="s">
        <v>108</v>
      </c>
      <c r="AS139" s="102" t="s">
        <v>70</v>
      </c>
      <c r="AW139" s="10" t="s">
        <v>113</v>
      </c>
      <c r="BC139" s="103" t="e">
        <f>IF(L139="základní",#REF!,0)</f>
        <v>#REF!</v>
      </c>
      <c r="BD139" s="103">
        <f>IF(L139="snížená",#REF!,0)</f>
        <v>0</v>
      </c>
      <c r="BE139" s="103">
        <f>IF(L139="zákl. přenesená",#REF!,0)</f>
        <v>0</v>
      </c>
      <c r="BF139" s="103">
        <f>IF(L139="sníž. přenesená",#REF!,0)</f>
        <v>0</v>
      </c>
      <c r="BG139" s="103">
        <f>IF(L139="nulová",#REF!,0)</f>
        <v>0</v>
      </c>
      <c r="BH139" s="10" t="s">
        <v>78</v>
      </c>
      <c r="BI139" s="103" t="e">
        <f>ROUND(#REF!*H139,2)</f>
        <v>#REF!</v>
      </c>
      <c r="BJ139" s="10" t="s">
        <v>112</v>
      </c>
      <c r="BK139" s="102" t="s">
        <v>161</v>
      </c>
    </row>
    <row r="140" spans="2:63" s="1" customFormat="1" ht="58.5" x14ac:dyDescent="0.2">
      <c r="B140" s="21"/>
      <c r="D140" s="104" t="s">
        <v>114</v>
      </c>
      <c r="F140" s="105" t="s">
        <v>162</v>
      </c>
      <c r="I140" s="97"/>
      <c r="J140" s="156"/>
      <c r="K140" s="106"/>
      <c r="R140" s="44"/>
      <c r="AR140" s="10" t="s">
        <v>114</v>
      </c>
      <c r="AS140" s="10" t="s">
        <v>70</v>
      </c>
    </row>
    <row r="141" spans="2:63" s="1" customFormat="1" ht="24.2" customHeight="1" x14ac:dyDescent="0.2">
      <c r="B141" s="92"/>
      <c r="C141" s="93" t="s">
        <v>8</v>
      </c>
      <c r="D141" s="93" t="s">
        <v>108</v>
      </c>
      <c r="E141" s="94" t="s">
        <v>163</v>
      </c>
      <c r="F141" s="95" t="s">
        <v>164</v>
      </c>
      <c r="G141" s="96" t="s">
        <v>111</v>
      </c>
      <c r="H141" s="97">
        <v>50</v>
      </c>
      <c r="I141" s="97" t="s">
        <v>4510</v>
      </c>
      <c r="J141" s="156"/>
      <c r="K141" s="98" t="s">
        <v>1</v>
      </c>
      <c r="L141" s="99" t="s">
        <v>35</v>
      </c>
      <c r="M141" s="100">
        <v>0</v>
      </c>
      <c r="N141" s="100">
        <f>M141*H141</f>
        <v>0</v>
      </c>
      <c r="O141" s="100">
        <v>0</v>
      </c>
      <c r="P141" s="100">
        <f>O141*H141</f>
        <v>0</v>
      </c>
      <c r="Q141" s="100">
        <v>0</v>
      </c>
      <c r="R141" s="101">
        <f>Q141*H141</f>
        <v>0</v>
      </c>
      <c r="AP141" s="102" t="s">
        <v>112</v>
      </c>
      <c r="AR141" s="102" t="s">
        <v>108</v>
      </c>
      <c r="AS141" s="102" t="s">
        <v>70</v>
      </c>
      <c r="AW141" s="10" t="s">
        <v>113</v>
      </c>
      <c r="BC141" s="103" t="e">
        <f>IF(L141="základní",#REF!,0)</f>
        <v>#REF!</v>
      </c>
      <c r="BD141" s="103">
        <f>IF(L141="snížená",#REF!,0)</f>
        <v>0</v>
      </c>
      <c r="BE141" s="103">
        <f>IF(L141="zákl. přenesená",#REF!,0)</f>
        <v>0</v>
      </c>
      <c r="BF141" s="103">
        <f>IF(L141="sníž. přenesená",#REF!,0)</f>
        <v>0</v>
      </c>
      <c r="BG141" s="103">
        <f>IF(L141="nulová",#REF!,0)</f>
        <v>0</v>
      </c>
      <c r="BH141" s="10" t="s">
        <v>78</v>
      </c>
      <c r="BI141" s="103" t="e">
        <f>ROUND(#REF!*H141,2)</f>
        <v>#REF!</v>
      </c>
      <c r="BJ141" s="10" t="s">
        <v>112</v>
      </c>
      <c r="BK141" s="102" t="s">
        <v>165</v>
      </c>
    </row>
    <row r="142" spans="2:63" s="1" customFormat="1" ht="58.5" x14ac:dyDescent="0.2">
      <c r="B142" s="21"/>
      <c r="D142" s="104" t="s">
        <v>114</v>
      </c>
      <c r="F142" s="105" t="s">
        <v>166</v>
      </c>
      <c r="I142" s="97"/>
      <c r="J142" s="156"/>
      <c r="K142" s="106"/>
      <c r="R142" s="44"/>
      <c r="AR142" s="10" t="s">
        <v>114</v>
      </c>
      <c r="AS142" s="10" t="s">
        <v>70</v>
      </c>
    </row>
    <row r="143" spans="2:63" s="1" customFormat="1" ht="24.2" customHeight="1" x14ac:dyDescent="0.2">
      <c r="B143" s="92"/>
      <c r="C143" s="93" t="s">
        <v>167</v>
      </c>
      <c r="D143" s="93" t="s">
        <v>108</v>
      </c>
      <c r="E143" s="94" t="s">
        <v>168</v>
      </c>
      <c r="F143" s="95" t="s">
        <v>169</v>
      </c>
      <c r="G143" s="96" t="s">
        <v>111</v>
      </c>
      <c r="H143" s="97">
        <v>50</v>
      </c>
      <c r="I143" s="97" t="s">
        <v>4510</v>
      </c>
      <c r="J143" s="156"/>
      <c r="K143" s="98" t="s">
        <v>1</v>
      </c>
      <c r="L143" s="99" t="s">
        <v>35</v>
      </c>
      <c r="M143" s="100">
        <v>0</v>
      </c>
      <c r="N143" s="100">
        <f>M143*H143</f>
        <v>0</v>
      </c>
      <c r="O143" s="100">
        <v>0</v>
      </c>
      <c r="P143" s="100">
        <f>O143*H143</f>
        <v>0</v>
      </c>
      <c r="Q143" s="100">
        <v>0</v>
      </c>
      <c r="R143" s="101">
        <f>Q143*H143</f>
        <v>0</v>
      </c>
      <c r="AP143" s="102" t="s">
        <v>112</v>
      </c>
      <c r="AR143" s="102" t="s">
        <v>108</v>
      </c>
      <c r="AS143" s="102" t="s">
        <v>70</v>
      </c>
      <c r="AW143" s="10" t="s">
        <v>113</v>
      </c>
      <c r="BC143" s="103" t="e">
        <f>IF(L143="základní",#REF!,0)</f>
        <v>#REF!</v>
      </c>
      <c r="BD143" s="103">
        <f>IF(L143="snížená",#REF!,0)</f>
        <v>0</v>
      </c>
      <c r="BE143" s="103">
        <f>IF(L143="zákl. přenesená",#REF!,0)</f>
        <v>0</v>
      </c>
      <c r="BF143" s="103">
        <f>IF(L143="sníž. přenesená",#REF!,0)</f>
        <v>0</v>
      </c>
      <c r="BG143" s="103">
        <f>IF(L143="nulová",#REF!,0)</f>
        <v>0</v>
      </c>
      <c r="BH143" s="10" t="s">
        <v>78</v>
      </c>
      <c r="BI143" s="103" t="e">
        <f>ROUND(#REF!*H143,2)</f>
        <v>#REF!</v>
      </c>
      <c r="BJ143" s="10" t="s">
        <v>112</v>
      </c>
      <c r="BK143" s="102" t="s">
        <v>170</v>
      </c>
    </row>
    <row r="144" spans="2:63" s="1" customFormat="1" ht="58.5" x14ac:dyDescent="0.2">
      <c r="B144" s="21"/>
      <c r="D144" s="104" t="s">
        <v>114</v>
      </c>
      <c r="F144" s="105" t="s">
        <v>171</v>
      </c>
      <c r="I144" s="97"/>
      <c r="J144" s="156"/>
      <c r="K144" s="106"/>
      <c r="R144" s="44"/>
      <c r="AR144" s="10" t="s">
        <v>114</v>
      </c>
      <c r="AS144" s="10" t="s">
        <v>70</v>
      </c>
    </row>
    <row r="145" spans="2:63" s="1" customFormat="1" ht="21.75" customHeight="1" x14ac:dyDescent="0.2">
      <c r="B145" s="92"/>
      <c r="C145" s="93" t="s">
        <v>141</v>
      </c>
      <c r="D145" s="93" t="s">
        <v>108</v>
      </c>
      <c r="E145" s="94" t="s">
        <v>172</v>
      </c>
      <c r="F145" s="95" t="s">
        <v>173</v>
      </c>
      <c r="G145" s="96" t="s">
        <v>111</v>
      </c>
      <c r="H145" s="97">
        <v>25</v>
      </c>
      <c r="I145" s="97" t="s">
        <v>4510</v>
      </c>
      <c r="J145" s="156"/>
      <c r="K145" s="98" t="s">
        <v>1</v>
      </c>
      <c r="L145" s="99" t="s">
        <v>35</v>
      </c>
      <c r="M145" s="100">
        <v>0</v>
      </c>
      <c r="N145" s="100">
        <f>M145*H145</f>
        <v>0</v>
      </c>
      <c r="O145" s="100">
        <v>0</v>
      </c>
      <c r="P145" s="100">
        <f>O145*H145</f>
        <v>0</v>
      </c>
      <c r="Q145" s="100">
        <v>0</v>
      </c>
      <c r="R145" s="101">
        <f>Q145*H145</f>
        <v>0</v>
      </c>
      <c r="AP145" s="102" t="s">
        <v>112</v>
      </c>
      <c r="AR145" s="102" t="s">
        <v>108</v>
      </c>
      <c r="AS145" s="102" t="s">
        <v>70</v>
      </c>
      <c r="AW145" s="10" t="s">
        <v>113</v>
      </c>
      <c r="BC145" s="103" t="e">
        <f>IF(L145="základní",#REF!,0)</f>
        <v>#REF!</v>
      </c>
      <c r="BD145" s="103">
        <f>IF(L145="snížená",#REF!,0)</f>
        <v>0</v>
      </c>
      <c r="BE145" s="103">
        <f>IF(L145="zákl. přenesená",#REF!,0)</f>
        <v>0</v>
      </c>
      <c r="BF145" s="103">
        <f>IF(L145="sníž. přenesená",#REF!,0)</f>
        <v>0</v>
      </c>
      <c r="BG145" s="103">
        <f>IF(L145="nulová",#REF!,0)</f>
        <v>0</v>
      </c>
      <c r="BH145" s="10" t="s">
        <v>78</v>
      </c>
      <c r="BI145" s="103" t="e">
        <f>ROUND(#REF!*H145,2)</f>
        <v>#REF!</v>
      </c>
      <c r="BJ145" s="10" t="s">
        <v>112</v>
      </c>
      <c r="BK145" s="102" t="s">
        <v>174</v>
      </c>
    </row>
    <row r="146" spans="2:63" s="1" customFormat="1" ht="58.5" x14ac:dyDescent="0.2">
      <c r="B146" s="21"/>
      <c r="D146" s="104" t="s">
        <v>114</v>
      </c>
      <c r="F146" s="105" t="s">
        <v>175</v>
      </c>
      <c r="I146" s="97"/>
      <c r="J146" s="156"/>
      <c r="K146" s="106"/>
      <c r="R146" s="44"/>
      <c r="AR146" s="10" t="s">
        <v>114</v>
      </c>
      <c r="AS146" s="10" t="s">
        <v>70</v>
      </c>
    </row>
    <row r="147" spans="2:63" s="1" customFormat="1" ht="21.75" customHeight="1" x14ac:dyDescent="0.2">
      <c r="B147" s="92"/>
      <c r="C147" s="93" t="s">
        <v>176</v>
      </c>
      <c r="D147" s="93" t="s">
        <v>108</v>
      </c>
      <c r="E147" s="94" t="s">
        <v>177</v>
      </c>
      <c r="F147" s="95" t="s">
        <v>178</v>
      </c>
      <c r="G147" s="96" t="s">
        <v>179</v>
      </c>
      <c r="H147" s="97">
        <v>40</v>
      </c>
      <c r="I147" s="97" t="s">
        <v>4510</v>
      </c>
      <c r="J147" s="156"/>
      <c r="K147" s="98" t="s">
        <v>1</v>
      </c>
      <c r="L147" s="99" t="s">
        <v>35</v>
      </c>
      <c r="M147" s="100">
        <v>0</v>
      </c>
      <c r="N147" s="100">
        <f>M147*H147</f>
        <v>0</v>
      </c>
      <c r="O147" s="100">
        <v>0</v>
      </c>
      <c r="P147" s="100">
        <f>O147*H147</f>
        <v>0</v>
      </c>
      <c r="Q147" s="100">
        <v>0</v>
      </c>
      <c r="R147" s="101">
        <f>Q147*H147</f>
        <v>0</v>
      </c>
      <c r="AP147" s="102" t="s">
        <v>112</v>
      </c>
      <c r="AR147" s="102" t="s">
        <v>108</v>
      </c>
      <c r="AS147" s="102" t="s">
        <v>70</v>
      </c>
      <c r="AW147" s="10" t="s">
        <v>113</v>
      </c>
      <c r="BC147" s="103" t="e">
        <f>IF(L147="základní",#REF!,0)</f>
        <v>#REF!</v>
      </c>
      <c r="BD147" s="103">
        <f>IF(L147="snížená",#REF!,0)</f>
        <v>0</v>
      </c>
      <c r="BE147" s="103">
        <f>IF(L147="zákl. přenesená",#REF!,0)</f>
        <v>0</v>
      </c>
      <c r="BF147" s="103">
        <f>IF(L147="sníž. přenesená",#REF!,0)</f>
        <v>0</v>
      </c>
      <c r="BG147" s="103">
        <f>IF(L147="nulová",#REF!,0)</f>
        <v>0</v>
      </c>
      <c r="BH147" s="10" t="s">
        <v>78</v>
      </c>
      <c r="BI147" s="103" t="e">
        <f>ROUND(#REF!*H147,2)</f>
        <v>#REF!</v>
      </c>
      <c r="BJ147" s="10" t="s">
        <v>112</v>
      </c>
      <c r="BK147" s="102" t="s">
        <v>180</v>
      </c>
    </row>
    <row r="148" spans="2:63" s="1" customFormat="1" ht="117" x14ac:dyDescent="0.2">
      <c r="B148" s="21"/>
      <c r="D148" s="104" t="s">
        <v>114</v>
      </c>
      <c r="F148" s="105" t="s">
        <v>181</v>
      </c>
      <c r="I148" s="97"/>
      <c r="J148" s="156"/>
      <c r="K148" s="106"/>
      <c r="R148" s="44"/>
      <c r="AR148" s="10" t="s">
        <v>114</v>
      </c>
      <c r="AS148" s="10" t="s">
        <v>70</v>
      </c>
    </row>
    <row r="149" spans="2:63" s="1" customFormat="1" ht="21.75" customHeight="1" x14ac:dyDescent="0.2">
      <c r="B149" s="92"/>
      <c r="C149" s="93" t="s">
        <v>145</v>
      </c>
      <c r="D149" s="93" t="s">
        <v>108</v>
      </c>
      <c r="E149" s="94" t="s">
        <v>182</v>
      </c>
      <c r="F149" s="95" t="s">
        <v>183</v>
      </c>
      <c r="G149" s="96" t="s">
        <v>179</v>
      </c>
      <c r="H149" s="97">
        <v>40</v>
      </c>
      <c r="I149" s="97" t="s">
        <v>4510</v>
      </c>
      <c r="J149" s="156"/>
      <c r="K149" s="98" t="s">
        <v>1</v>
      </c>
      <c r="L149" s="99" t="s">
        <v>35</v>
      </c>
      <c r="M149" s="100">
        <v>0</v>
      </c>
      <c r="N149" s="100">
        <f>M149*H149</f>
        <v>0</v>
      </c>
      <c r="O149" s="100">
        <v>0</v>
      </c>
      <c r="P149" s="100">
        <f>O149*H149</f>
        <v>0</v>
      </c>
      <c r="Q149" s="100">
        <v>0</v>
      </c>
      <c r="R149" s="101">
        <f>Q149*H149</f>
        <v>0</v>
      </c>
      <c r="AP149" s="102" t="s">
        <v>112</v>
      </c>
      <c r="AR149" s="102" t="s">
        <v>108</v>
      </c>
      <c r="AS149" s="102" t="s">
        <v>70</v>
      </c>
      <c r="AW149" s="10" t="s">
        <v>113</v>
      </c>
      <c r="BC149" s="103" t="e">
        <f>IF(L149="základní",#REF!,0)</f>
        <v>#REF!</v>
      </c>
      <c r="BD149" s="103">
        <f>IF(L149="snížená",#REF!,0)</f>
        <v>0</v>
      </c>
      <c r="BE149" s="103">
        <f>IF(L149="zákl. přenesená",#REF!,0)</f>
        <v>0</v>
      </c>
      <c r="BF149" s="103">
        <f>IF(L149="sníž. přenesená",#REF!,0)</f>
        <v>0</v>
      </c>
      <c r="BG149" s="103">
        <f>IF(L149="nulová",#REF!,0)</f>
        <v>0</v>
      </c>
      <c r="BH149" s="10" t="s">
        <v>78</v>
      </c>
      <c r="BI149" s="103" t="e">
        <f>ROUND(#REF!*H149,2)</f>
        <v>#REF!</v>
      </c>
      <c r="BJ149" s="10" t="s">
        <v>112</v>
      </c>
      <c r="BK149" s="102" t="s">
        <v>184</v>
      </c>
    </row>
    <row r="150" spans="2:63" s="1" customFormat="1" ht="117" x14ac:dyDescent="0.2">
      <c r="B150" s="21"/>
      <c r="D150" s="104" t="s">
        <v>114</v>
      </c>
      <c r="F150" s="105" t="s">
        <v>185</v>
      </c>
      <c r="I150" s="97"/>
      <c r="J150" s="156"/>
      <c r="K150" s="106"/>
      <c r="R150" s="44"/>
      <c r="AR150" s="10" t="s">
        <v>114</v>
      </c>
      <c r="AS150" s="10" t="s">
        <v>70</v>
      </c>
    </row>
    <row r="151" spans="2:63" s="1" customFormat="1" ht="24.2" customHeight="1" x14ac:dyDescent="0.2">
      <c r="B151" s="92"/>
      <c r="C151" s="93" t="s">
        <v>186</v>
      </c>
      <c r="D151" s="93" t="s">
        <v>108</v>
      </c>
      <c r="E151" s="94" t="s">
        <v>187</v>
      </c>
      <c r="F151" s="95" t="s">
        <v>188</v>
      </c>
      <c r="G151" s="96" t="s">
        <v>179</v>
      </c>
      <c r="H151" s="97">
        <v>200</v>
      </c>
      <c r="I151" s="97" t="s">
        <v>4510</v>
      </c>
      <c r="J151" s="156"/>
      <c r="K151" s="98" t="s">
        <v>1</v>
      </c>
      <c r="L151" s="99" t="s">
        <v>35</v>
      </c>
      <c r="M151" s="100">
        <v>0</v>
      </c>
      <c r="N151" s="100">
        <f>M151*H151</f>
        <v>0</v>
      </c>
      <c r="O151" s="100">
        <v>0</v>
      </c>
      <c r="P151" s="100">
        <f>O151*H151</f>
        <v>0</v>
      </c>
      <c r="Q151" s="100">
        <v>0</v>
      </c>
      <c r="R151" s="101">
        <f>Q151*H151</f>
        <v>0</v>
      </c>
      <c r="AP151" s="102" t="s">
        <v>112</v>
      </c>
      <c r="AR151" s="102" t="s">
        <v>108</v>
      </c>
      <c r="AS151" s="102" t="s">
        <v>70</v>
      </c>
      <c r="AW151" s="10" t="s">
        <v>113</v>
      </c>
      <c r="BC151" s="103" t="e">
        <f>IF(L151="základní",#REF!,0)</f>
        <v>#REF!</v>
      </c>
      <c r="BD151" s="103">
        <f>IF(L151="snížená",#REF!,0)</f>
        <v>0</v>
      </c>
      <c r="BE151" s="103">
        <f>IF(L151="zákl. přenesená",#REF!,0)</f>
        <v>0</v>
      </c>
      <c r="BF151" s="103">
        <f>IF(L151="sníž. přenesená",#REF!,0)</f>
        <v>0</v>
      </c>
      <c r="BG151" s="103">
        <f>IF(L151="nulová",#REF!,0)</f>
        <v>0</v>
      </c>
      <c r="BH151" s="10" t="s">
        <v>78</v>
      </c>
      <c r="BI151" s="103" t="e">
        <f>ROUND(#REF!*H151,2)</f>
        <v>#REF!</v>
      </c>
      <c r="BJ151" s="10" t="s">
        <v>112</v>
      </c>
      <c r="BK151" s="102" t="s">
        <v>189</v>
      </c>
    </row>
    <row r="152" spans="2:63" s="1" customFormat="1" ht="117" x14ac:dyDescent="0.2">
      <c r="B152" s="21"/>
      <c r="D152" s="104" t="s">
        <v>114</v>
      </c>
      <c r="F152" s="105" t="s">
        <v>190</v>
      </c>
      <c r="I152" s="97"/>
      <c r="J152" s="156"/>
      <c r="K152" s="106"/>
      <c r="R152" s="44"/>
      <c r="AR152" s="10" t="s">
        <v>114</v>
      </c>
      <c r="AS152" s="10" t="s">
        <v>70</v>
      </c>
    </row>
    <row r="153" spans="2:63" s="1" customFormat="1" ht="24.2" customHeight="1" x14ac:dyDescent="0.2">
      <c r="B153" s="92"/>
      <c r="C153" s="93" t="s">
        <v>150</v>
      </c>
      <c r="D153" s="93" t="s">
        <v>108</v>
      </c>
      <c r="E153" s="94" t="s">
        <v>191</v>
      </c>
      <c r="F153" s="95" t="s">
        <v>192</v>
      </c>
      <c r="G153" s="96" t="s">
        <v>179</v>
      </c>
      <c r="H153" s="97">
        <v>100</v>
      </c>
      <c r="I153" s="97" t="s">
        <v>4510</v>
      </c>
      <c r="J153" s="156"/>
      <c r="K153" s="98" t="s">
        <v>1</v>
      </c>
      <c r="L153" s="99" t="s">
        <v>35</v>
      </c>
      <c r="M153" s="100">
        <v>0</v>
      </c>
      <c r="N153" s="100">
        <f>M153*H153</f>
        <v>0</v>
      </c>
      <c r="O153" s="100">
        <v>0</v>
      </c>
      <c r="P153" s="100">
        <f>O153*H153</f>
        <v>0</v>
      </c>
      <c r="Q153" s="100">
        <v>0</v>
      </c>
      <c r="R153" s="101">
        <f>Q153*H153</f>
        <v>0</v>
      </c>
      <c r="AP153" s="102" t="s">
        <v>112</v>
      </c>
      <c r="AR153" s="102" t="s">
        <v>108</v>
      </c>
      <c r="AS153" s="102" t="s">
        <v>70</v>
      </c>
      <c r="AW153" s="10" t="s">
        <v>113</v>
      </c>
      <c r="BC153" s="103" t="e">
        <f>IF(L153="základní",#REF!,0)</f>
        <v>#REF!</v>
      </c>
      <c r="BD153" s="103">
        <f>IF(L153="snížená",#REF!,0)</f>
        <v>0</v>
      </c>
      <c r="BE153" s="103">
        <f>IF(L153="zákl. přenesená",#REF!,0)</f>
        <v>0</v>
      </c>
      <c r="BF153" s="103">
        <f>IF(L153="sníž. přenesená",#REF!,0)</f>
        <v>0</v>
      </c>
      <c r="BG153" s="103">
        <f>IF(L153="nulová",#REF!,0)</f>
        <v>0</v>
      </c>
      <c r="BH153" s="10" t="s">
        <v>78</v>
      </c>
      <c r="BI153" s="103" t="e">
        <f>ROUND(#REF!*H153,2)</f>
        <v>#REF!</v>
      </c>
      <c r="BJ153" s="10" t="s">
        <v>112</v>
      </c>
      <c r="BK153" s="102" t="s">
        <v>193</v>
      </c>
    </row>
    <row r="154" spans="2:63" s="1" customFormat="1" ht="117" x14ac:dyDescent="0.2">
      <c r="B154" s="21"/>
      <c r="D154" s="104" t="s">
        <v>114</v>
      </c>
      <c r="F154" s="105" t="s">
        <v>194</v>
      </c>
      <c r="I154" s="97"/>
      <c r="J154" s="156"/>
      <c r="K154" s="106"/>
      <c r="R154" s="44"/>
      <c r="AR154" s="10" t="s">
        <v>114</v>
      </c>
      <c r="AS154" s="10" t="s">
        <v>70</v>
      </c>
    </row>
    <row r="155" spans="2:63" s="1" customFormat="1" ht="24.2" customHeight="1" x14ac:dyDescent="0.2">
      <c r="B155" s="92"/>
      <c r="C155" s="93" t="s">
        <v>195</v>
      </c>
      <c r="D155" s="93" t="s">
        <v>108</v>
      </c>
      <c r="E155" s="94" t="s">
        <v>196</v>
      </c>
      <c r="F155" s="95" t="s">
        <v>197</v>
      </c>
      <c r="G155" s="96" t="s">
        <v>179</v>
      </c>
      <c r="H155" s="97">
        <v>100</v>
      </c>
      <c r="I155" s="97" t="s">
        <v>4510</v>
      </c>
      <c r="J155" s="156"/>
      <c r="K155" s="98" t="s">
        <v>1</v>
      </c>
      <c r="L155" s="99" t="s">
        <v>35</v>
      </c>
      <c r="M155" s="100">
        <v>0</v>
      </c>
      <c r="N155" s="100">
        <f>M155*H155</f>
        <v>0</v>
      </c>
      <c r="O155" s="100">
        <v>0</v>
      </c>
      <c r="P155" s="100">
        <f>O155*H155</f>
        <v>0</v>
      </c>
      <c r="Q155" s="100">
        <v>0</v>
      </c>
      <c r="R155" s="101">
        <f>Q155*H155</f>
        <v>0</v>
      </c>
      <c r="AP155" s="102" t="s">
        <v>112</v>
      </c>
      <c r="AR155" s="102" t="s">
        <v>108</v>
      </c>
      <c r="AS155" s="102" t="s">
        <v>70</v>
      </c>
      <c r="AW155" s="10" t="s">
        <v>113</v>
      </c>
      <c r="BC155" s="103" t="e">
        <f>IF(L155="základní",#REF!,0)</f>
        <v>#REF!</v>
      </c>
      <c r="BD155" s="103">
        <f>IF(L155="snížená",#REF!,0)</f>
        <v>0</v>
      </c>
      <c r="BE155" s="103">
        <f>IF(L155="zákl. přenesená",#REF!,0)</f>
        <v>0</v>
      </c>
      <c r="BF155" s="103">
        <f>IF(L155="sníž. přenesená",#REF!,0)</f>
        <v>0</v>
      </c>
      <c r="BG155" s="103">
        <f>IF(L155="nulová",#REF!,0)</f>
        <v>0</v>
      </c>
      <c r="BH155" s="10" t="s">
        <v>78</v>
      </c>
      <c r="BI155" s="103" t="e">
        <f>ROUND(#REF!*H155,2)</f>
        <v>#REF!</v>
      </c>
      <c r="BJ155" s="10" t="s">
        <v>112</v>
      </c>
      <c r="BK155" s="102" t="s">
        <v>198</v>
      </c>
    </row>
    <row r="156" spans="2:63" s="1" customFormat="1" ht="117" x14ac:dyDescent="0.2">
      <c r="B156" s="21"/>
      <c r="D156" s="104" t="s">
        <v>114</v>
      </c>
      <c r="F156" s="105" t="s">
        <v>199</v>
      </c>
      <c r="I156" s="97"/>
      <c r="J156" s="156"/>
      <c r="K156" s="106"/>
      <c r="R156" s="44"/>
      <c r="AR156" s="10" t="s">
        <v>114</v>
      </c>
      <c r="AS156" s="10" t="s">
        <v>70</v>
      </c>
    </row>
    <row r="157" spans="2:63" s="1" customFormat="1" ht="24.2" customHeight="1" x14ac:dyDescent="0.2">
      <c r="B157" s="92"/>
      <c r="C157" s="93" t="s">
        <v>156</v>
      </c>
      <c r="D157" s="93" t="s">
        <v>108</v>
      </c>
      <c r="E157" s="94" t="s">
        <v>200</v>
      </c>
      <c r="F157" s="95" t="s">
        <v>201</v>
      </c>
      <c r="G157" s="96" t="s">
        <v>202</v>
      </c>
      <c r="H157" s="97">
        <v>0.1</v>
      </c>
      <c r="I157" s="97" t="s">
        <v>4510</v>
      </c>
      <c r="J157" s="156"/>
      <c r="K157" s="98" t="s">
        <v>1</v>
      </c>
      <c r="L157" s="99" t="s">
        <v>35</v>
      </c>
      <c r="M157" s="100">
        <v>0</v>
      </c>
      <c r="N157" s="100">
        <f>M157*H157</f>
        <v>0</v>
      </c>
      <c r="O157" s="100">
        <v>0</v>
      </c>
      <c r="P157" s="100">
        <f>O157*H157</f>
        <v>0</v>
      </c>
      <c r="Q157" s="100">
        <v>0</v>
      </c>
      <c r="R157" s="101">
        <f>Q157*H157</f>
        <v>0</v>
      </c>
      <c r="AP157" s="102" t="s">
        <v>112</v>
      </c>
      <c r="AR157" s="102" t="s">
        <v>108</v>
      </c>
      <c r="AS157" s="102" t="s">
        <v>70</v>
      </c>
      <c r="AW157" s="10" t="s">
        <v>113</v>
      </c>
      <c r="BC157" s="103" t="e">
        <f>IF(L157="základní",#REF!,0)</f>
        <v>#REF!</v>
      </c>
      <c r="BD157" s="103">
        <f>IF(L157="snížená",#REF!,0)</f>
        <v>0</v>
      </c>
      <c r="BE157" s="103">
        <f>IF(L157="zákl. přenesená",#REF!,0)</f>
        <v>0</v>
      </c>
      <c r="BF157" s="103">
        <f>IF(L157="sníž. přenesená",#REF!,0)</f>
        <v>0</v>
      </c>
      <c r="BG157" s="103">
        <f>IF(L157="nulová",#REF!,0)</f>
        <v>0</v>
      </c>
      <c r="BH157" s="10" t="s">
        <v>78</v>
      </c>
      <c r="BI157" s="103" t="e">
        <f>ROUND(#REF!*H157,2)</f>
        <v>#REF!</v>
      </c>
      <c r="BJ157" s="10" t="s">
        <v>112</v>
      </c>
      <c r="BK157" s="102" t="s">
        <v>203</v>
      </c>
    </row>
    <row r="158" spans="2:63" s="1" customFormat="1" ht="146.25" x14ac:dyDescent="0.2">
      <c r="B158" s="21"/>
      <c r="D158" s="104" t="s">
        <v>114</v>
      </c>
      <c r="F158" s="105" t="s">
        <v>204</v>
      </c>
      <c r="I158" s="97"/>
      <c r="J158" s="156"/>
      <c r="K158" s="106"/>
      <c r="R158" s="44"/>
      <c r="AR158" s="10" t="s">
        <v>114</v>
      </c>
      <c r="AS158" s="10" t="s">
        <v>70</v>
      </c>
    </row>
    <row r="159" spans="2:63" s="1" customFormat="1" ht="24.2" customHeight="1" x14ac:dyDescent="0.2">
      <c r="B159" s="92"/>
      <c r="C159" s="93" t="s">
        <v>7</v>
      </c>
      <c r="D159" s="93" t="s">
        <v>108</v>
      </c>
      <c r="E159" s="94" t="s">
        <v>205</v>
      </c>
      <c r="F159" s="95" t="s">
        <v>206</v>
      </c>
      <c r="G159" s="96" t="s">
        <v>202</v>
      </c>
      <c r="H159" s="97">
        <v>1</v>
      </c>
      <c r="I159" s="97" t="s">
        <v>4510</v>
      </c>
      <c r="J159" s="156"/>
      <c r="K159" s="98" t="s">
        <v>1</v>
      </c>
      <c r="L159" s="99" t="s">
        <v>35</v>
      </c>
      <c r="M159" s="100">
        <v>0</v>
      </c>
      <c r="N159" s="100">
        <f>M159*H159</f>
        <v>0</v>
      </c>
      <c r="O159" s="100">
        <v>0</v>
      </c>
      <c r="P159" s="100">
        <f>O159*H159</f>
        <v>0</v>
      </c>
      <c r="Q159" s="100">
        <v>0</v>
      </c>
      <c r="R159" s="101">
        <f>Q159*H159</f>
        <v>0</v>
      </c>
      <c r="AP159" s="102" t="s">
        <v>112</v>
      </c>
      <c r="AR159" s="102" t="s">
        <v>108</v>
      </c>
      <c r="AS159" s="102" t="s">
        <v>70</v>
      </c>
      <c r="AW159" s="10" t="s">
        <v>113</v>
      </c>
      <c r="BC159" s="103" t="e">
        <f>IF(L159="základní",#REF!,0)</f>
        <v>#REF!</v>
      </c>
      <c r="BD159" s="103">
        <f>IF(L159="snížená",#REF!,0)</f>
        <v>0</v>
      </c>
      <c r="BE159" s="103">
        <f>IF(L159="zákl. přenesená",#REF!,0)</f>
        <v>0</v>
      </c>
      <c r="BF159" s="103">
        <f>IF(L159="sníž. přenesená",#REF!,0)</f>
        <v>0</v>
      </c>
      <c r="BG159" s="103">
        <f>IF(L159="nulová",#REF!,0)</f>
        <v>0</v>
      </c>
      <c r="BH159" s="10" t="s">
        <v>78</v>
      </c>
      <c r="BI159" s="103" t="e">
        <f>ROUND(#REF!*H159,2)</f>
        <v>#REF!</v>
      </c>
      <c r="BJ159" s="10" t="s">
        <v>112</v>
      </c>
      <c r="BK159" s="102" t="s">
        <v>207</v>
      </c>
    </row>
    <row r="160" spans="2:63" s="1" customFormat="1" ht="146.25" x14ac:dyDescent="0.2">
      <c r="B160" s="21"/>
      <c r="D160" s="104" t="s">
        <v>114</v>
      </c>
      <c r="F160" s="105" t="s">
        <v>208</v>
      </c>
      <c r="I160" s="97"/>
      <c r="J160" s="156"/>
      <c r="K160" s="106"/>
      <c r="R160" s="44"/>
      <c r="AR160" s="10" t="s">
        <v>114</v>
      </c>
      <c r="AS160" s="10" t="s">
        <v>70</v>
      </c>
    </row>
    <row r="161" spans="2:63" s="1" customFormat="1" ht="24.2" customHeight="1" x14ac:dyDescent="0.2">
      <c r="B161" s="92"/>
      <c r="C161" s="93" t="s">
        <v>161</v>
      </c>
      <c r="D161" s="93" t="s">
        <v>108</v>
      </c>
      <c r="E161" s="94" t="s">
        <v>209</v>
      </c>
      <c r="F161" s="95" t="s">
        <v>210</v>
      </c>
      <c r="G161" s="96" t="s">
        <v>202</v>
      </c>
      <c r="H161" s="97">
        <v>1</v>
      </c>
      <c r="I161" s="97" t="s">
        <v>4510</v>
      </c>
      <c r="J161" s="156"/>
      <c r="K161" s="98" t="s">
        <v>1</v>
      </c>
      <c r="L161" s="99" t="s">
        <v>35</v>
      </c>
      <c r="M161" s="100">
        <v>0</v>
      </c>
      <c r="N161" s="100">
        <f>M161*H161</f>
        <v>0</v>
      </c>
      <c r="O161" s="100">
        <v>0</v>
      </c>
      <c r="P161" s="100">
        <f>O161*H161</f>
        <v>0</v>
      </c>
      <c r="Q161" s="100">
        <v>0</v>
      </c>
      <c r="R161" s="101">
        <f>Q161*H161</f>
        <v>0</v>
      </c>
      <c r="AP161" s="102" t="s">
        <v>112</v>
      </c>
      <c r="AR161" s="102" t="s">
        <v>108</v>
      </c>
      <c r="AS161" s="102" t="s">
        <v>70</v>
      </c>
      <c r="AW161" s="10" t="s">
        <v>113</v>
      </c>
      <c r="BC161" s="103" t="e">
        <f>IF(L161="základní",#REF!,0)</f>
        <v>#REF!</v>
      </c>
      <c r="BD161" s="103">
        <f>IF(L161="snížená",#REF!,0)</f>
        <v>0</v>
      </c>
      <c r="BE161" s="103">
        <f>IF(L161="zákl. přenesená",#REF!,0)</f>
        <v>0</v>
      </c>
      <c r="BF161" s="103">
        <f>IF(L161="sníž. přenesená",#REF!,0)</f>
        <v>0</v>
      </c>
      <c r="BG161" s="103">
        <f>IF(L161="nulová",#REF!,0)</f>
        <v>0</v>
      </c>
      <c r="BH161" s="10" t="s">
        <v>78</v>
      </c>
      <c r="BI161" s="103" t="e">
        <f>ROUND(#REF!*H161,2)</f>
        <v>#REF!</v>
      </c>
      <c r="BJ161" s="10" t="s">
        <v>112</v>
      </c>
      <c r="BK161" s="102" t="s">
        <v>211</v>
      </c>
    </row>
    <row r="162" spans="2:63" s="1" customFormat="1" ht="146.25" x14ac:dyDescent="0.2">
      <c r="B162" s="21"/>
      <c r="D162" s="104" t="s">
        <v>114</v>
      </c>
      <c r="F162" s="105" t="s">
        <v>212</v>
      </c>
      <c r="I162" s="97"/>
      <c r="J162" s="156"/>
      <c r="K162" s="106"/>
      <c r="R162" s="44"/>
      <c r="AR162" s="10" t="s">
        <v>114</v>
      </c>
      <c r="AS162" s="10" t="s">
        <v>70</v>
      </c>
    </row>
    <row r="163" spans="2:63" s="1" customFormat="1" ht="24.2" customHeight="1" x14ac:dyDescent="0.2">
      <c r="B163" s="92"/>
      <c r="C163" s="93" t="s">
        <v>213</v>
      </c>
      <c r="D163" s="93" t="s">
        <v>108</v>
      </c>
      <c r="E163" s="94" t="s">
        <v>214</v>
      </c>
      <c r="F163" s="95" t="s">
        <v>215</v>
      </c>
      <c r="G163" s="96" t="s">
        <v>202</v>
      </c>
      <c r="H163" s="97">
        <v>0.1</v>
      </c>
      <c r="I163" s="97" t="s">
        <v>4510</v>
      </c>
      <c r="J163" s="156"/>
      <c r="K163" s="98" t="s">
        <v>1</v>
      </c>
      <c r="L163" s="99" t="s">
        <v>35</v>
      </c>
      <c r="M163" s="100">
        <v>0</v>
      </c>
      <c r="N163" s="100">
        <f>M163*H163</f>
        <v>0</v>
      </c>
      <c r="O163" s="100">
        <v>0</v>
      </c>
      <c r="P163" s="100">
        <f>O163*H163</f>
        <v>0</v>
      </c>
      <c r="Q163" s="100">
        <v>0</v>
      </c>
      <c r="R163" s="101">
        <f>Q163*H163</f>
        <v>0</v>
      </c>
      <c r="AP163" s="102" t="s">
        <v>112</v>
      </c>
      <c r="AR163" s="102" t="s">
        <v>108</v>
      </c>
      <c r="AS163" s="102" t="s">
        <v>70</v>
      </c>
      <c r="AW163" s="10" t="s">
        <v>113</v>
      </c>
      <c r="BC163" s="103" t="e">
        <f>IF(L163="základní",#REF!,0)</f>
        <v>#REF!</v>
      </c>
      <c r="BD163" s="103">
        <f>IF(L163="snížená",#REF!,0)</f>
        <v>0</v>
      </c>
      <c r="BE163" s="103">
        <f>IF(L163="zákl. přenesená",#REF!,0)</f>
        <v>0</v>
      </c>
      <c r="BF163" s="103">
        <f>IF(L163="sníž. přenesená",#REF!,0)</f>
        <v>0</v>
      </c>
      <c r="BG163" s="103">
        <f>IF(L163="nulová",#REF!,0)</f>
        <v>0</v>
      </c>
      <c r="BH163" s="10" t="s">
        <v>78</v>
      </c>
      <c r="BI163" s="103" t="e">
        <f>ROUND(#REF!*H163,2)</f>
        <v>#REF!</v>
      </c>
      <c r="BJ163" s="10" t="s">
        <v>112</v>
      </c>
      <c r="BK163" s="102" t="s">
        <v>216</v>
      </c>
    </row>
    <row r="164" spans="2:63" s="1" customFormat="1" ht="146.25" x14ac:dyDescent="0.2">
      <c r="B164" s="21"/>
      <c r="D164" s="104" t="s">
        <v>114</v>
      </c>
      <c r="F164" s="105" t="s">
        <v>217</v>
      </c>
      <c r="I164" s="97"/>
      <c r="J164" s="156"/>
      <c r="K164" s="106"/>
      <c r="R164" s="44"/>
      <c r="AR164" s="10" t="s">
        <v>114</v>
      </c>
      <c r="AS164" s="10" t="s">
        <v>70</v>
      </c>
    </row>
    <row r="165" spans="2:63" s="1" customFormat="1" ht="24.2" customHeight="1" x14ac:dyDescent="0.2">
      <c r="B165" s="92"/>
      <c r="C165" s="93" t="s">
        <v>165</v>
      </c>
      <c r="D165" s="93" t="s">
        <v>108</v>
      </c>
      <c r="E165" s="94" t="s">
        <v>218</v>
      </c>
      <c r="F165" s="95" t="s">
        <v>219</v>
      </c>
      <c r="G165" s="96" t="s">
        <v>220</v>
      </c>
      <c r="H165" s="97">
        <v>200</v>
      </c>
      <c r="I165" s="97" t="s">
        <v>4510</v>
      </c>
      <c r="J165" s="156"/>
      <c r="K165" s="98" t="s">
        <v>1</v>
      </c>
      <c r="L165" s="99" t="s">
        <v>35</v>
      </c>
      <c r="M165" s="100">
        <v>0</v>
      </c>
      <c r="N165" s="100">
        <f>M165*H165</f>
        <v>0</v>
      </c>
      <c r="O165" s="100">
        <v>0</v>
      </c>
      <c r="P165" s="100">
        <f>O165*H165</f>
        <v>0</v>
      </c>
      <c r="Q165" s="100">
        <v>0</v>
      </c>
      <c r="R165" s="101">
        <f>Q165*H165</f>
        <v>0</v>
      </c>
      <c r="AP165" s="102" t="s">
        <v>112</v>
      </c>
      <c r="AR165" s="102" t="s">
        <v>108</v>
      </c>
      <c r="AS165" s="102" t="s">
        <v>70</v>
      </c>
      <c r="AW165" s="10" t="s">
        <v>113</v>
      </c>
      <c r="BC165" s="103" t="e">
        <f>IF(L165="základní",#REF!,0)</f>
        <v>#REF!</v>
      </c>
      <c r="BD165" s="103">
        <f>IF(L165="snížená",#REF!,0)</f>
        <v>0</v>
      </c>
      <c r="BE165" s="103">
        <f>IF(L165="zákl. přenesená",#REF!,0)</f>
        <v>0</v>
      </c>
      <c r="BF165" s="103">
        <f>IF(L165="sníž. přenesená",#REF!,0)</f>
        <v>0</v>
      </c>
      <c r="BG165" s="103">
        <f>IF(L165="nulová",#REF!,0)</f>
        <v>0</v>
      </c>
      <c r="BH165" s="10" t="s">
        <v>78</v>
      </c>
      <c r="BI165" s="103" t="e">
        <f>ROUND(#REF!*H165,2)</f>
        <v>#REF!</v>
      </c>
      <c r="BJ165" s="10" t="s">
        <v>112</v>
      </c>
      <c r="BK165" s="102" t="s">
        <v>221</v>
      </c>
    </row>
    <row r="166" spans="2:63" s="1" customFormat="1" ht="146.25" x14ac:dyDescent="0.2">
      <c r="B166" s="21"/>
      <c r="D166" s="104" t="s">
        <v>114</v>
      </c>
      <c r="F166" s="105" t="s">
        <v>222</v>
      </c>
      <c r="I166" s="97"/>
      <c r="J166" s="156"/>
      <c r="K166" s="106"/>
      <c r="R166" s="44"/>
      <c r="AR166" s="10" t="s">
        <v>114</v>
      </c>
      <c r="AS166" s="10" t="s">
        <v>70</v>
      </c>
    </row>
    <row r="167" spans="2:63" s="1" customFormat="1" ht="24.2" customHeight="1" x14ac:dyDescent="0.2">
      <c r="B167" s="92"/>
      <c r="C167" s="93" t="s">
        <v>223</v>
      </c>
      <c r="D167" s="93" t="s">
        <v>108</v>
      </c>
      <c r="E167" s="94" t="s">
        <v>224</v>
      </c>
      <c r="F167" s="95" t="s">
        <v>225</v>
      </c>
      <c r="G167" s="96" t="s">
        <v>220</v>
      </c>
      <c r="H167" s="97">
        <v>200</v>
      </c>
      <c r="I167" s="97" t="s">
        <v>4510</v>
      </c>
      <c r="J167" s="156"/>
      <c r="K167" s="98" t="s">
        <v>1</v>
      </c>
      <c r="L167" s="99" t="s">
        <v>35</v>
      </c>
      <c r="M167" s="100">
        <v>0</v>
      </c>
      <c r="N167" s="100">
        <f>M167*H167</f>
        <v>0</v>
      </c>
      <c r="O167" s="100">
        <v>0</v>
      </c>
      <c r="P167" s="100">
        <f>O167*H167</f>
        <v>0</v>
      </c>
      <c r="Q167" s="100">
        <v>0</v>
      </c>
      <c r="R167" s="101">
        <f>Q167*H167</f>
        <v>0</v>
      </c>
      <c r="AP167" s="102" t="s">
        <v>112</v>
      </c>
      <c r="AR167" s="102" t="s">
        <v>108</v>
      </c>
      <c r="AS167" s="102" t="s">
        <v>70</v>
      </c>
      <c r="AW167" s="10" t="s">
        <v>113</v>
      </c>
      <c r="BC167" s="103" t="e">
        <f>IF(L167="základní",#REF!,0)</f>
        <v>#REF!</v>
      </c>
      <c r="BD167" s="103">
        <f>IF(L167="snížená",#REF!,0)</f>
        <v>0</v>
      </c>
      <c r="BE167" s="103">
        <f>IF(L167="zákl. přenesená",#REF!,0)</f>
        <v>0</v>
      </c>
      <c r="BF167" s="103">
        <f>IF(L167="sníž. přenesená",#REF!,0)</f>
        <v>0</v>
      </c>
      <c r="BG167" s="103">
        <f>IF(L167="nulová",#REF!,0)</f>
        <v>0</v>
      </c>
      <c r="BH167" s="10" t="s">
        <v>78</v>
      </c>
      <c r="BI167" s="103" t="e">
        <f>ROUND(#REF!*H167,2)</f>
        <v>#REF!</v>
      </c>
      <c r="BJ167" s="10" t="s">
        <v>112</v>
      </c>
      <c r="BK167" s="102" t="s">
        <v>226</v>
      </c>
    </row>
    <row r="168" spans="2:63" s="1" customFormat="1" ht="146.25" x14ac:dyDescent="0.2">
      <c r="B168" s="21"/>
      <c r="D168" s="104" t="s">
        <v>114</v>
      </c>
      <c r="F168" s="105" t="s">
        <v>227</v>
      </c>
      <c r="I168" s="97"/>
      <c r="J168" s="156"/>
      <c r="K168" s="106"/>
      <c r="R168" s="44"/>
      <c r="AR168" s="10" t="s">
        <v>114</v>
      </c>
      <c r="AS168" s="10" t="s">
        <v>70</v>
      </c>
    </row>
    <row r="169" spans="2:63" s="1" customFormat="1" ht="24.2" customHeight="1" x14ac:dyDescent="0.2">
      <c r="B169" s="92"/>
      <c r="C169" s="93" t="s">
        <v>170</v>
      </c>
      <c r="D169" s="93" t="s">
        <v>108</v>
      </c>
      <c r="E169" s="94" t="s">
        <v>228</v>
      </c>
      <c r="F169" s="95" t="s">
        <v>229</v>
      </c>
      <c r="G169" s="96" t="s">
        <v>179</v>
      </c>
      <c r="H169" s="97">
        <v>200</v>
      </c>
      <c r="I169" s="97" t="s">
        <v>4510</v>
      </c>
      <c r="J169" s="156"/>
      <c r="K169" s="98" t="s">
        <v>1</v>
      </c>
      <c r="L169" s="99" t="s">
        <v>35</v>
      </c>
      <c r="M169" s="100">
        <v>0</v>
      </c>
      <c r="N169" s="100">
        <f>M169*H169</f>
        <v>0</v>
      </c>
      <c r="O169" s="100">
        <v>0</v>
      </c>
      <c r="P169" s="100">
        <f>O169*H169</f>
        <v>0</v>
      </c>
      <c r="Q169" s="100">
        <v>0</v>
      </c>
      <c r="R169" s="101">
        <f>Q169*H169</f>
        <v>0</v>
      </c>
      <c r="AP169" s="102" t="s">
        <v>112</v>
      </c>
      <c r="AR169" s="102" t="s">
        <v>108</v>
      </c>
      <c r="AS169" s="102" t="s">
        <v>70</v>
      </c>
      <c r="AW169" s="10" t="s">
        <v>113</v>
      </c>
      <c r="BC169" s="103" t="e">
        <f>IF(L169="základní",#REF!,0)</f>
        <v>#REF!</v>
      </c>
      <c r="BD169" s="103">
        <f>IF(L169="snížená",#REF!,0)</f>
        <v>0</v>
      </c>
      <c r="BE169" s="103">
        <f>IF(L169="zákl. přenesená",#REF!,0)</f>
        <v>0</v>
      </c>
      <c r="BF169" s="103">
        <f>IF(L169="sníž. přenesená",#REF!,0)</f>
        <v>0</v>
      </c>
      <c r="BG169" s="103">
        <f>IF(L169="nulová",#REF!,0)</f>
        <v>0</v>
      </c>
      <c r="BH169" s="10" t="s">
        <v>78</v>
      </c>
      <c r="BI169" s="103" t="e">
        <f>ROUND(#REF!*H169,2)</f>
        <v>#REF!</v>
      </c>
      <c r="BJ169" s="10" t="s">
        <v>112</v>
      </c>
      <c r="BK169" s="102" t="s">
        <v>230</v>
      </c>
    </row>
    <row r="170" spans="2:63" s="1" customFormat="1" ht="48.75" x14ac:dyDescent="0.2">
      <c r="B170" s="21"/>
      <c r="D170" s="104" t="s">
        <v>114</v>
      </c>
      <c r="F170" s="105" t="s">
        <v>231</v>
      </c>
      <c r="I170" s="97"/>
      <c r="J170" s="156"/>
      <c r="K170" s="106"/>
      <c r="R170" s="44"/>
      <c r="AR170" s="10" t="s">
        <v>114</v>
      </c>
      <c r="AS170" s="10" t="s">
        <v>70</v>
      </c>
    </row>
    <row r="171" spans="2:63" s="1" customFormat="1" ht="24.2" customHeight="1" x14ac:dyDescent="0.2">
      <c r="B171" s="92"/>
      <c r="C171" s="93" t="s">
        <v>232</v>
      </c>
      <c r="D171" s="93" t="s">
        <v>108</v>
      </c>
      <c r="E171" s="94" t="s">
        <v>233</v>
      </c>
      <c r="F171" s="95" t="s">
        <v>234</v>
      </c>
      <c r="G171" s="96" t="s">
        <v>179</v>
      </c>
      <c r="H171" s="97">
        <v>200</v>
      </c>
      <c r="I171" s="97" t="s">
        <v>4510</v>
      </c>
      <c r="J171" s="156"/>
      <c r="K171" s="98" t="s">
        <v>1</v>
      </c>
      <c r="L171" s="99" t="s">
        <v>35</v>
      </c>
      <c r="M171" s="100">
        <v>0</v>
      </c>
      <c r="N171" s="100">
        <f>M171*H171</f>
        <v>0</v>
      </c>
      <c r="O171" s="100">
        <v>0</v>
      </c>
      <c r="P171" s="100">
        <f>O171*H171</f>
        <v>0</v>
      </c>
      <c r="Q171" s="100">
        <v>0</v>
      </c>
      <c r="R171" s="101">
        <f>Q171*H171</f>
        <v>0</v>
      </c>
      <c r="AP171" s="102" t="s">
        <v>112</v>
      </c>
      <c r="AR171" s="102" t="s">
        <v>108</v>
      </c>
      <c r="AS171" s="102" t="s">
        <v>70</v>
      </c>
      <c r="AW171" s="10" t="s">
        <v>113</v>
      </c>
      <c r="BC171" s="103" t="e">
        <f>IF(L171="základní",#REF!,0)</f>
        <v>#REF!</v>
      </c>
      <c r="BD171" s="103">
        <f>IF(L171="snížená",#REF!,0)</f>
        <v>0</v>
      </c>
      <c r="BE171" s="103">
        <f>IF(L171="zákl. přenesená",#REF!,0)</f>
        <v>0</v>
      </c>
      <c r="BF171" s="103">
        <f>IF(L171="sníž. přenesená",#REF!,0)</f>
        <v>0</v>
      </c>
      <c r="BG171" s="103">
        <f>IF(L171="nulová",#REF!,0)</f>
        <v>0</v>
      </c>
      <c r="BH171" s="10" t="s">
        <v>78</v>
      </c>
      <c r="BI171" s="103" t="e">
        <f>ROUND(#REF!*H171,2)</f>
        <v>#REF!</v>
      </c>
      <c r="BJ171" s="10" t="s">
        <v>112</v>
      </c>
      <c r="BK171" s="102" t="s">
        <v>235</v>
      </c>
    </row>
    <row r="172" spans="2:63" s="1" customFormat="1" ht="48.75" x14ac:dyDescent="0.2">
      <c r="B172" s="21"/>
      <c r="D172" s="104" t="s">
        <v>114</v>
      </c>
      <c r="F172" s="105" t="s">
        <v>236</v>
      </c>
      <c r="I172" s="97"/>
      <c r="J172" s="156"/>
      <c r="K172" s="106"/>
      <c r="R172" s="44"/>
      <c r="AR172" s="10" t="s">
        <v>114</v>
      </c>
      <c r="AS172" s="10" t="s">
        <v>70</v>
      </c>
    </row>
    <row r="173" spans="2:63" s="1" customFormat="1" ht="16.5" customHeight="1" x14ac:dyDescent="0.2">
      <c r="B173" s="92"/>
      <c r="C173" s="93" t="s">
        <v>174</v>
      </c>
      <c r="D173" s="93" t="s">
        <v>108</v>
      </c>
      <c r="E173" s="94" t="s">
        <v>237</v>
      </c>
      <c r="F173" s="95" t="s">
        <v>238</v>
      </c>
      <c r="G173" s="96" t="s">
        <v>179</v>
      </c>
      <c r="H173" s="97">
        <v>200</v>
      </c>
      <c r="I173" s="97" t="s">
        <v>4510</v>
      </c>
      <c r="J173" s="156"/>
      <c r="K173" s="98" t="s">
        <v>1</v>
      </c>
      <c r="L173" s="99" t="s">
        <v>35</v>
      </c>
      <c r="M173" s="100">
        <v>0</v>
      </c>
      <c r="N173" s="100">
        <f>M173*H173</f>
        <v>0</v>
      </c>
      <c r="O173" s="100">
        <v>0</v>
      </c>
      <c r="P173" s="100">
        <f>O173*H173</f>
        <v>0</v>
      </c>
      <c r="Q173" s="100">
        <v>0</v>
      </c>
      <c r="R173" s="101">
        <f>Q173*H173</f>
        <v>0</v>
      </c>
      <c r="AP173" s="102" t="s">
        <v>112</v>
      </c>
      <c r="AR173" s="102" t="s">
        <v>108</v>
      </c>
      <c r="AS173" s="102" t="s">
        <v>70</v>
      </c>
      <c r="AW173" s="10" t="s">
        <v>113</v>
      </c>
      <c r="BC173" s="103" t="e">
        <f>IF(L173="základní",#REF!,0)</f>
        <v>#REF!</v>
      </c>
      <c r="BD173" s="103">
        <f>IF(L173="snížená",#REF!,0)</f>
        <v>0</v>
      </c>
      <c r="BE173" s="103">
        <f>IF(L173="zákl. přenesená",#REF!,0)</f>
        <v>0</v>
      </c>
      <c r="BF173" s="103">
        <f>IF(L173="sníž. přenesená",#REF!,0)</f>
        <v>0</v>
      </c>
      <c r="BG173" s="103">
        <f>IF(L173="nulová",#REF!,0)</f>
        <v>0</v>
      </c>
      <c r="BH173" s="10" t="s">
        <v>78</v>
      </c>
      <c r="BI173" s="103" t="e">
        <f>ROUND(#REF!*H173,2)</f>
        <v>#REF!</v>
      </c>
      <c r="BJ173" s="10" t="s">
        <v>112</v>
      </c>
      <c r="BK173" s="102" t="s">
        <v>239</v>
      </c>
    </row>
    <row r="174" spans="2:63" s="1" customFormat="1" ht="58.5" x14ac:dyDescent="0.2">
      <c r="B174" s="21"/>
      <c r="D174" s="104" t="s">
        <v>114</v>
      </c>
      <c r="F174" s="105" t="s">
        <v>240</v>
      </c>
      <c r="I174" s="97"/>
      <c r="J174" s="156"/>
      <c r="K174" s="106"/>
      <c r="R174" s="44"/>
      <c r="AR174" s="10" t="s">
        <v>114</v>
      </c>
      <c r="AS174" s="10" t="s">
        <v>70</v>
      </c>
    </row>
    <row r="175" spans="2:63" s="1" customFormat="1" ht="16.5" customHeight="1" x14ac:dyDescent="0.2">
      <c r="B175" s="92"/>
      <c r="C175" s="93" t="s">
        <v>241</v>
      </c>
      <c r="D175" s="93" t="s">
        <v>108</v>
      </c>
      <c r="E175" s="94" t="s">
        <v>242</v>
      </c>
      <c r="F175" s="95" t="s">
        <v>243</v>
      </c>
      <c r="G175" s="96" t="s">
        <v>179</v>
      </c>
      <c r="H175" s="97">
        <v>200</v>
      </c>
      <c r="I175" s="97" t="s">
        <v>4510</v>
      </c>
      <c r="J175" s="156"/>
      <c r="K175" s="98" t="s">
        <v>1</v>
      </c>
      <c r="L175" s="99" t="s">
        <v>35</v>
      </c>
      <c r="M175" s="100">
        <v>0</v>
      </c>
      <c r="N175" s="100">
        <f>M175*H175</f>
        <v>0</v>
      </c>
      <c r="O175" s="100">
        <v>0</v>
      </c>
      <c r="P175" s="100">
        <f>O175*H175</f>
        <v>0</v>
      </c>
      <c r="Q175" s="100">
        <v>0</v>
      </c>
      <c r="R175" s="101">
        <f>Q175*H175</f>
        <v>0</v>
      </c>
      <c r="AP175" s="102" t="s">
        <v>112</v>
      </c>
      <c r="AR175" s="102" t="s">
        <v>108</v>
      </c>
      <c r="AS175" s="102" t="s">
        <v>70</v>
      </c>
      <c r="AW175" s="10" t="s">
        <v>113</v>
      </c>
      <c r="BC175" s="103" t="e">
        <f>IF(L175="základní",#REF!,0)</f>
        <v>#REF!</v>
      </c>
      <c r="BD175" s="103">
        <f>IF(L175="snížená",#REF!,0)</f>
        <v>0</v>
      </c>
      <c r="BE175" s="103">
        <f>IF(L175="zákl. přenesená",#REF!,0)</f>
        <v>0</v>
      </c>
      <c r="BF175" s="103">
        <f>IF(L175="sníž. přenesená",#REF!,0)</f>
        <v>0</v>
      </c>
      <c r="BG175" s="103">
        <f>IF(L175="nulová",#REF!,0)</f>
        <v>0</v>
      </c>
      <c r="BH175" s="10" t="s">
        <v>78</v>
      </c>
      <c r="BI175" s="103" t="e">
        <f>ROUND(#REF!*H175,2)</f>
        <v>#REF!</v>
      </c>
      <c r="BJ175" s="10" t="s">
        <v>112</v>
      </c>
      <c r="BK175" s="102" t="s">
        <v>244</v>
      </c>
    </row>
    <row r="176" spans="2:63" s="1" customFormat="1" ht="58.5" x14ac:dyDescent="0.2">
      <c r="B176" s="21"/>
      <c r="D176" s="104" t="s">
        <v>114</v>
      </c>
      <c r="F176" s="105" t="s">
        <v>245</v>
      </c>
      <c r="I176" s="97"/>
      <c r="J176" s="156"/>
      <c r="K176" s="106"/>
      <c r="R176" s="44"/>
      <c r="AR176" s="10" t="s">
        <v>114</v>
      </c>
      <c r="AS176" s="10" t="s">
        <v>70</v>
      </c>
    </row>
    <row r="177" spans="2:63" s="1" customFormat="1" ht="16.5" customHeight="1" x14ac:dyDescent="0.2">
      <c r="B177" s="92"/>
      <c r="C177" s="93" t="s">
        <v>180</v>
      </c>
      <c r="D177" s="93" t="s">
        <v>108</v>
      </c>
      <c r="E177" s="94" t="s">
        <v>246</v>
      </c>
      <c r="F177" s="95" t="s">
        <v>247</v>
      </c>
      <c r="G177" s="96" t="s">
        <v>220</v>
      </c>
      <c r="H177" s="97">
        <v>100</v>
      </c>
      <c r="I177" s="97" t="s">
        <v>4510</v>
      </c>
      <c r="J177" s="156"/>
      <c r="K177" s="98" t="s">
        <v>1</v>
      </c>
      <c r="L177" s="99" t="s">
        <v>35</v>
      </c>
      <c r="M177" s="100">
        <v>0</v>
      </c>
      <c r="N177" s="100">
        <f>M177*H177</f>
        <v>0</v>
      </c>
      <c r="O177" s="100">
        <v>0</v>
      </c>
      <c r="P177" s="100">
        <f>O177*H177</f>
        <v>0</v>
      </c>
      <c r="Q177" s="100">
        <v>0</v>
      </c>
      <c r="R177" s="101">
        <f>Q177*H177</f>
        <v>0</v>
      </c>
      <c r="AP177" s="102" t="s">
        <v>112</v>
      </c>
      <c r="AR177" s="102" t="s">
        <v>108</v>
      </c>
      <c r="AS177" s="102" t="s">
        <v>70</v>
      </c>
      <c r="AW177" s="10" t="s">
        <v>113</v>
      </c>
      <c r="BC177" s="103" t="e">
        <f>IF(L177="základní",#REF!,0)</f>
        <v>#REF!</v>
      </c>
      <c r="BD177" s="103">
        <f>IF(L177="snížená",#REF!,0)</f>
        <v>0</v>
      </c>
      <c r="BE177" s="103">
        <f>IF(L177="zákl. přenesená",#REF!,0)</f>
        <v>0</v>
      </c>
      <c r="BF177" s="103">
        <f>IF(L177="sníž. přenesená",#REF!,0)</f>
        <v>0</v>
      </c>
      <c r="BG177" s="103">
        <f>IF(L177="nulová",#REF!,0)</f>
        <v>0</v>
      </c>
      <c r="BH177" s="10" t="s">
        <v>78</v>
      </c>
      <c r="BI177" s="103" t="e">
        <f>ROUND(#REF!*H177,2)</f>
        <v>#REF!</v>
      </c>
      <c r="BJ177" s="10" t="s">
        <v>112</v>
      </c>
      <c r="BK177" s="102" t="s">
        <v>248</v>
      </c>
    </row>
    <row r="178" spans="2:63" s="1" customFormat="1" ht="29.25" x14ac:dyDescent="0.2">
      <c r="B178" s="21"/>
      <c r="D178" s="104" t="s">
        <v>114</v>
      </c>
      <c r="F178" s="105" t="s">
        <v>249</v>
      </c>
      <c r="I178" s="97"/>
      <c r="J178" s="156"/>
      <c r="K178" s="106"/>
      <c r="R178" s="44"/>
      <c r="AR178" s="10" t="s">
        <v>114</v>
      </c>
      <c r="AS178" s="10" t="s">
        <v>70</v>
      </c>
    </row>
    <row r="179" spans="2:63" s="1" customFormat="1" ht="16.5" customHeight="1" x14ac:dyDescent="0.2">
      <c r="B179" s="92"/>
      <c r="C179" s="93" t="s">
        <v>250</v>
      </c>
      <c r="D179" s="93" t="s">
        <v>108</v>
      </c>
      <c r="E179" s="94" t="s">
        <v>251</v>
      </c>
      <c r="F179" s="95" t="s">
        <v>252</v>
      </c>
      <c r="G179" s="96" t="s">
        <v>220</v>
      </c>
      <c r="H179" s="97">
        <v>100</v>
      </c>
      <c r="I179" s="97" t="s">
        <v>4510</v>
      </c>
      <c r="J179" s="156"/>
      <c r="K179" s="98" t="s">
        <v>1</v>
      </c>
      <c r="L179" s="99" t="s">
        <v>35</v>
      </c>
      <c r="M179" s="100">
        <v>0</v>
      </c>
      <c r="N179" s="100">
        <f>M179*H179</f>
        <v>0</v>
      </c>
      <c r="O179" s="100">
        <v>0</v>
      </c>
      <c r="P179" s="100">
        <f>O179*H179</f>
        <v>0</v>
      </c>
      <c r="Q179" s="100">
        <v>0</v>
      </c>
      <c r="R179" s="101">
        <f>Q179*H179</f>
        <v>0</v>
      </c>
      <c r="AP179" s="102" t="s">
        <v>112</v>
      </c>
      <c r="AR179" s="102" t="s">
        <v>108</v>
      </c>
      <c r="AS179" s="102" t="s">
        <v>70</v>
      </c>
      <c r="AW179" s="10" t="s">
        <v>113</v>
      </c>
      <c r="BC179" s="103" t="e">
        <f>IF(L179="základní",#REF!,0)</f>
        <v>#REF!</v>
      </c>
      <c r="BD179" s="103">
        <f>IF(L179="snížená",#REF!,0)</f>
        <v>0</v>
      </c>
      <c r="BE179" s="103">
        <f>IF(L179="zákl. přenesená",#REF!,0)</f>
        <v>0</v>
      </c>
      <c r="BF179" s="103">
        <f>IF(L179="sníž. přenesená",#REF!,0)</f>
        <v>0</v>
      </c>
      <c r="BG179" s="103">
        <f>IF(L179="nulová",#REF!,0)</f>
        <v>0</v>
      </c>
      <c r="BH179" s="10" t="s">
        <v>78</v>
      </c>
      <c r="BI179" s="103" t="e">
        <f>ROUND(#REF!*H179,2)</f>
        <v>#REF!</v>
      </c>
      <c r="BJ179" s="10" t="s">
        <v>112</v>
      </c>
      <c r="BK179" s="102" t="s">
        <v>253</v>
      </c>
    </row>
    <row r="180" spans="2:63" s="1" customFormat="1" ht="29.25" x14ac:dyDescent="0.2">
      <c r="B180" s="21"/>
      <c r="D180" s="104" t="s">
        <v>114</v>
      </c>
      <c r="F180" s="105" t="s">
        <v>254</v>
      </c>
      <c r="I180" s="97"/>
      <c r="J180" s="156"/>
      <c r="K180" s="106"/>
      <c r="R180" s="44"/>
      <c r="AR180" s="10" t="s">
        <v>114</v>
      </c>
      <c r="AS180" s="10" t="s">
        <v>70</v>
      </c>
    </row>
    <row r="181" spans="2:63" s="1" customFormat="1" ht="16.5" customHeight="1" x14ac:dyDescent="0.2">
      <c r="B181" s="92"/>
      <c r="C181" s="93" t="s">
        <v>184</v>
      </c>
      <c r="D181" s="93" t="s">
        <v>108</v>
      </c>
      <c r="E181" s="94" t="s">
        <v>255</v>
      </c>
      <c r="F181" s="95" t="s">
        <v>256</v>
      </c>
      <c r="G181" s="96" t="s">
        <v>220</v>
      </c>
      <c r="H181" s="97">
        <v>100</v>
      </c>
      <c r="I181" s="97" t="s">
        <v>4510</v>
      </c>
      <c r="J181" s="156"/>
      <c r="K181" s="98" t="s">
        <v>1</v>
      </c>
      <c r="L181" s="99" t="s">
        <v>35</v>
      </c>
      <c r="M181" s="100">
        <v>0</v>
      </c>
      <c r="N181" s="100">
        <f>M181*H181</f>
        <v>0</v>
      </c>
      <c r="O181" s="100">
        <v>0</v>
      </c>
      <c r="P181" s="100">
        <f>O181*H181</f>
        <v>0</v>
      </c>
      <c r="Q181" s="100">
        <v>0</v>
      </c>
      <c r="R181" s="101">
        <f>Q181*H181</f>
        <v>0</v>
      </c>
      <c r="AP181" s="102" t="s">
        <v>112</v>
      </c>
      <c r="AR181" s="102" t="s">
        <v>108</v>
      </c>
      <c r="AS181" s="102" t="s">
        <v>70</v>
      </c>
      <c r="AW181" s="10" t="s">
        <v>113</v>
      </c>
      <c r="BC181" s="103" t="e">
        <f>IF(L181="základní",#REF!,0)</f>
        <v>#REF!</v>
      </c>
      <c r="BD181" s="103">
        <f>IF(L181="snížená",#REF!,0)</f>
        <v>0</v>
      </c>
      <c r="BE181" s="103">
        <f>IF(L181="zákl. přenesená",#REF!,0)</f>
        <v>0</v>
      </c>
      <c r="BF181" s="103">
        <f>IF(L181="sníž. přenesená",#REF!,0)</f>
        <v>0</v>
      </c>
      <c r="BG181" s="103">
        <f>IF(L181="nulová",#REF!,0)</f>
        <v>0</v>
      </c>
      <c r="BH181" s="10" t="s">
        <v>78</v>
      </c>
      <c r="BI181" s="103" t="e">
        <f>ROUND(#REF!*H181,2)</f>
        <v>#REF!</v>
      </c>
      <c r="BJ181" s="10" t="s">
        <v>112</v>
      </c>
      <c r="BK181" s="102" t="s">
        <v>257</v>
      </c>
    </row>
    <row r="182" spans="2:63" s="1" customFormat="1" ht="29.25" x14ac:dyDescent="0.2">
      <c r="B182" s="21"/>
      <c r="D182" s="104" t="s">
        <v>114</v>
      </c>
      <c r="F182" s="105" t="s">
        <v>258</v>
      </c>
      <c r="I182" s="97"/>
      <c r="J182" s="156"/>
      <c r="K182" s="106"/>
      <c r="R182" s="44"/>
      <c r="AR182" s="10" t="s">
        <v>114</v>
      </c>
      <c r="AS182" s="10" t="s">
        <v>70</v>
      </c>
    </row>
    <row r="183" spans="2:63" s="1" customFormat="1" ht="16.5" customHeight="1" x14ac:dyDescent="0.2">
      <c r="B183" s="92"/>
      <c r="C183" s="93" t="s">
        <v>259</v>
      </c>
      <c r="D183" s="93" t="s">
        <v>108</v>
      </c>
      <c r="E183" s="94" t="s">
        <v>260</v>
      </c>
      <c r="F183" s="95" t="s">
        <v>261</v>
      </c>
      <c r="G183" s="96" t="s">
        <v>220</v>
      </c>
      <c r="H183" s="97">
        <v>100</v>
      </c>
      <c r="I183" s="97" t="s">
        <v>4510</v>
      </c>
      <c r="J183" s="156"/>
      <c r="K183" s="98" t="s">
        <v>1</v>
      </c>
      <c r="L183" s="99" t="s">
        <v>35</v>
      </c>
      <c r="M183" s="100">
        <v>0</v>
      </c>
      <c r="N183" s="100">
        <f>M183*H183</f>
        <v>0</v>
      </c>
      <c r="O183" s="100">
        <v>0</v>
      </c>
      <c r="P183" s="100">
        <f>O183*H183</f>
        <v>0</v>
      </c>
      <c r="Q183" s="100">
        <v>0</v>
      </c>
      <c r="R183" s="101">
        <f>Q183*H183</f>
        <v>0</v>
      </c>
      <c r="AP183" s="102" t="s">
        <v>112</v>
      </c>
      <c r="AR183" s="102" t="s">
        <v>108</v>
      </c>
      <c r="AS183" s="102" t="s">
        <v>70</v>
      </c>
      <c r="AW183" s="10" t="s">
        <v>113</v>
      </c>
      <c r="BC183" s="103" t="e">
        <f>IF(L183="základní",#REF!,0)</f>
        <v>#REF!</v>
      </c>
      <c r="BD183" s="103">
        <f>IF(L183="snížená",#REF!,0)</f>
        <v>0</v>
      </c>
      <c r="BE183" s="103">
        <f>IF(L183="zákl. přenesená",#REF!,0)</f>
        <v>0</v>
      </c>
      <c r="BF183" s="103">
        <f>IF(L183="sníž. přenesená",#REF!,0)</f>
        <v>0</v>
      </c>
      <c r="BG183" s="103">
        <f>IF(L183="nulová",#REF!,0)</f>
        <v>0</v>
      </c>
      <c r="BH183" s="10" t="s">
        <v>78</v>
      </c>
      <c r="BI183" s="103" t="e">
        <f>ROUND(#REF!*H183,2)</f>
        <v>#REF!</v>
      </c>
      <c r="BJ183" s="10" t="s">
        <v>112</v>
      </c>
      <c r="BK183" s="102" t="s">
        <v>262</v>
      </c>
    </row>
    <row r="184" spans="2:63" s="1" customFormat="1" ht="29.25" x14ac:dyDescent="0.2">
      <c r="B184" s="21"/>
      <c r="D184" s="104" t="s">
        <v>114</v>
      </c>
      <c r="F184" s="105" t="s">
        <v>263</v>
      </c>
      <c r="I184" s="97"/>
      <c r="J184" s="156"/>
      <c r="K184" s="106"/>
      <c r="R184" s="44"/>
      <c r="AR184" s="10" t="s">
        <v>114</v>
      </c>
      <c r="AS184" s="10" t="s">
        <v>70</v>
      </c>
    </row>
    <row r="185" spans="2:63" s="1" customFormat="1" ht="16.5" customHeight="1" x14ac:dyDescent="0.2">
      <c r="B185" s="92"/>
      <c r="C185" s="93" t="s">
        <v>189</v>
      </c>
      <c r="D185" s="93" t="s">
        <v>108</v>
      </c>
      <c r="E185" s="94" t="s">
        <v>264</v>
      </c>
      <c r="F185" s="95" t="s">
        <v>265</v>
      </c>
      <c r="G185" s="96" t="s">
        <v>127</v>
      </c>
      <c r="H185" s="97">
        <v>100</v>
      </c>
      <c r="I185" s="97" t="s">
        <v>4510</v>
      </c>
      <c r="J185" s="156"/>
      <c r="K185" s="98" t="s">
        <v>1</v>
      </c>
      <c r="L185" s="99" t="s">
        <v>35</v>
      </c>
      <c r="M185" s="100">
        <v>0</v>
      </c>
      <c r="N185" s="100">
        <f>M185*H185</f>
        <v>0</v>
      </c>
      <c r="O185" s="100">
        <v>0</v>
      </c>
      <c r="P185" s="100">
        <f>O185*H185</f>
        <v>0</v>
      </c>
      <c r="Q185" s="100">
        <v>0</v>
      </c>
      <c r="R185" s="101">
        <f>Q185*H185</f>
        <v>0</v>
      </c>
      <c r="AP185" s="102" t="s">
        <v>112</v>
      </c>
      <c r="AR185" s="102" t="s">
        <v>108</v>
      </c>
      <c r="AS185" s="102" t="s">
        <v>70</v>
      </c>
      <c r="AW185" s="10" t="s">
        <v>113</v>
      </c>
      <c r="BC185" s="103" t="e">
        <f>IF(L185="základní",#REF!,0)</f>
        <v>#REF!</v>
      </c>
      <c r="BD185" s="103">
        <f>IF(L185="snížená",#REF!,0)</f>
        <v>0</v>
      </c>
      <c r="BE185" s="103">
        <f>IF(L185="zákl. přenesená",#REF!,0)</f>
        <v>0</v>
      </c>
      <c r="BF185" s="103">
        <f>IF(L185="sníž. přenesená",#REF!,0)</f>
        <v>0</v>
      </c>
      <c r="BG185" s="103">
        <f>IF(L185="nulová",#REF!,0)</f>
        <v>0</v>
      </c>
      <c r="BH185" s="10" t="s">
        <v>78</v>
      </c>
      <c r="BI185" s="103" t="e">
        <f>ROUND(#REF!*H185,2)</f>
        <v>#REF!</v>
      </c>
      <c r="BJ185" s="10" t="s">
        <v>112</v>
      </c>
      <c r="BK185" s="102" t="s">
        <v>266</v>
      </c>
    </row>
    <row r="186" spans="2:63" s="1" customFormat="1" ht="78" x14ac:dyDescent="0.2">
      <c r="B186" s="21"/>
      <c r="D186" s="104" t="s">
        <v>114</v>
      </c>
      <c r="F186" s="105" t="s">
        <v>267</v>
      </c>
      <c r="I186" s="97"/>
      <c r="J186" s="156"/>
      <c r="K186" s="106"/>
      <c r="R186" s="44"/>
      <c r="AR186" s="10" t="s">
        <v>114</v>
      </c>
      <c r="AS186" s="10" t="s">
        <v>70</v>
      </c>
    </row>
    <row r="187" spans="2:63" s="1" customFormat="1" ht="21.75" customHeight="1" x14ac:dyDescent="0.2">
      <c r="B187" s="92"/>
      <c r="C187" s="93" t="s">
        <v>268</v>
      </c>
      <c r="D187" s="93" t="s">
        <v>108</v>
      </c>
      <c r="E187" s="94" t="s">
        <v>269</v>
      </c>
      <c r="F187" s="95" t="s">
        <v>270</v>
      </c>
      <c r="G187" s="96" t="s">
        <v>127</v>
      </c>
      <c r="H187" s="97">
        <v>100</v>
      </c>
      <c r="I187" s="97" t="s">
        <v>4510</v>
      </c>
      <c r="J187" s="156"/>
      <c r="K187" s="98" t="s">
        <v>1</v>
      </c>
      <c r="L187" s="99" t="s">
        <v>35</v>
      </c>
      <c r="M187" s="100">
        <v>0</v>
      </c>
      <c r="N187" s="100">
        <f>M187*H187</f>
        <v>0</v>
      </c>
      <c r="O187" s="100">
        <v>0</v>
      </c>
      <c r="P187" s="100">
        <f>O187*H187</f>
        <v>0</v>
      </c>
      <c r="Q187" s="100">
        <v>0</v>
      </c>
      <c r="R187" s="101">
        <f>Q187*H187</f>
        <v>0</v>
      </c>
      <c r="AP187" s="102" t="s">
        <v>112</v>
      </c>
      <c r="AR187" s="102" t="s">
        <v>108</v>
      </c>
      <c r="AS187" s="102" t="s">
        <v>70</v>
      </c>
      <c r="AW187" s="10" t="s">
        <v>113</v>
      </c>
      <c r="BC187" s="103" t="e">
        <f>IF(L187="základní",#REF!,0)</f>
        <v>#REF!</v>
      </c>
      <c r="BD187" s="103">
        <f>IF(L187="snížená",#REF!,0)</f>
        <v>0</v>
      </c>
      <c r="BE187" s="103">
        <f>IF(L187="zákl. přenesená",#REF!,0)</f>
        <v>0</v>
      </c>
      <c r="BF187" s="103">
        <f>IF(L187="sníž. přenesená",#REF!,0)</f>
        <v>0</v>
      </c>
      <c r="BG187" s="103">
        <f>IF(L187="nulová",#REF!,0)</f>
        <v>0</v>
      </c>
      <c r="BH187" s="10" t="s">
        <v>78</v>
      </c>
      <c r="BI187" s="103" t="e">
        <f>ROUND(#REF!*H187,2)</f>
        <v>#REF!</v>
      </c>
      <c r="BJ187" s="10" t="s">
        <v>112</v>
      </c>
      <c r="BK187" s="102" t="s">
        <v>271</v>
      </c>
    </row>
    <row r="188" spans="2:63" s="1" customFormat="1" ht="78" x14ac:dyDescent="0.2">
      <c r="B188" s="21"/>
      <c r="D188" s="104" t="s">
        <v>114</v>
      </c>
      <c r="F188" s="105" t="s">
        <v>272</v>
      </c>
      <c r="I188" s="97"/>
      <c r="J188" s="156"/>
      <c r="K188" s="106"/>
      <c r="R188" s="44"/>
      <c r="AR188" s="10" t="s">
        <v>114</v>
      </c>
      <c r="AS188" s="10" t="s">
        <v>70</v>
      </c>
    </row>
    <row r="189" spans="2:63" s="1" customFormat="1" ht="24.2" customHeight="1" x14ac:dyDescent="0.2">
      <c r="B189" s="92"/>
      <c r="C189" s="93" t="s">
        <v>193</v>
      </c>
      <c r="D189" s="93" t="s">
        <v>108</v>
      </c>
      <c r="E189" s="94" t="s">
        <v>273</v>
      </c>
      <c r="F189" s="95" t="s">
        <v>274</v>
      </c>
      <c r="G189" s="96" t="s">
        <v>127</v>
      </c>
      <c r="H189" s="97">
        <v>100</v>
      </c>
      <c r="I189" s="97" t="s">
        <v>4510</v>
      </c>
      <c r="J189" s="156"/>
      <c r="K189" s="98" t="s">
        <v>1</v>
      </c>
      <c r="L189" s="99" t="s">
        <v>35</v>
      </c>
      <c r="M189" s="100">
        <v>0</v>
      </c>
      <c r="N189" s="100">
        <f>M189*H189</f>
        <v>0</v>
      </c>
      <c r="O189" s="100">
        <v>0</v>
      </c>
      <c r="P189" s="100">
        <f>O189*H189</f>
        <v>0</v>
      </c>
      <c r="Q189" s="100">
        <v>0</v>
      </c>
      <c r="R189" s="101">
        <f>Q189*H189</f>
        <v>0</v>
      </c>
      <c r="AP189" s="102" t="s">
        <v>112</v>
      </c>
      <c r="AR189" s="102" t="s">
        <v>108</v>
      </c>
      <c r="AS189" s="102" t="s">
        <v>70</v>
      </c>
      <c r="AW189" s="10" t="s">
        <v>113</v>
      </c>
      <c r="BC189" s="103" t="e">
        <f>IF(L189="základní",#REF!,0)</f>
        <v>#REF!</v>
      </c>
      <c r="BD189" s="103">
        <f>IF(L189="snížená",#REF!,0)</f>
        <v>0</v>
      </c>
      <c r="BE189" s="103">
        <f>IF(L189="zákl. přenesená",#REF!,0)</f>
        <v>0</v>
      </c>
      <c r="BF189" s="103">
        <f>IF(L189="sníž. přenesená",#REF!,0)</f>
        <v>0</v>
      </c>
      <c r="BG189" s="103">
        <f>IF(L189="nulová",#REF!,0)</f>
        <v>0</v>
      </c>
      <c r="BH189" s="10" t="s">
        <v>78</v>
      </c>
      <c r="BI189" s="103" t="e">
        <f>ROUND(#REF!*H189,2)</f>
        <v>#REF!</v>
      </c>
      <c r="BJ189" s="10" t="s">
        <v>112</v>
      </c>
      <c r="BK189" s="102" t="s">
        <v>275</v>
      </c>
    </row>
    <row r="190" spans="2:63" s="1" customFormat="1" ht="87.75" x14ac:dyDescent="0.2">
      <c r="B190" s="21"/>
      <c r="D190" s="104" t="s">
        <v>114</v>
      </c>
      <c r="F190" s="105" t="s">
        <v>276</v>
      </c>
      <c r="I190" s="97"/>
      <c r="J190" s="156"/>
      <c r="K190" s="106"/>
      <c r="R190" s="44"/>
      <c r="AR190" s="10" t="s">
        <v>114</v>
      </c>
      <c r="AS190" s="10" t="s">
        <v>70</v>
      </c>
    </row>
    <row r="191" spans="2:63" s="1" customFormat="1" ht="24.2" customHeight="1" x14ac:dyDescent="0.2">
      <c r="B191" s="92"/>
      <c r="C191" s="93" t="s">
        <v>277</v>
      </c>
      <c r="D191" s="93" t="s">
        <v>108</v>
      </c>
      <c r="E191" s="94" t="s">
        <v>278</v>
      </c>
      <c r="F191" s="95" t="s">
        <v>279</v>
      </c>
      <c r="G191" s="96" t="s">
        <v>127</v>
      </c>
      <c r="H191" s="97">
        <v>100</v>
      </c>
      <c r="I191" s="97" t="s">
        <v>4510</v>
      </c>
      <c r="J191" s="156"/>
      <c r="K191" s="98" t="s">
        <v>1</v>
      </c>
      <c r="L191" s="99" t="s">
        <v>35</v>
      </c>
      <c r="M191" s="100">
        <v>0</v>
      </c>
      <c r="N191" s="100">
        <f>M191*H191</f>
        <v>0</v>
      </c>
      <c r="O191" s="100">
        <v>0</v>
      </c>
      <c r="P191" s="100">
        <f>O191*H191</f>
        <v>0</v>
      </c>
      <c r="Q191" s="100">
        <v>0</v>
      </c>
      <c r="R191" s="101">
        <f>Q191*H191</f>
        <v>0</v>
      </c>
      <c r="AP191" s="102" t="s">
        <v>112</v>
      </c>
      <c r="AR191" s="102" t="s">
        <v>108</v>
      </c>
      <c r="AS191" s="102" t="s">
        <v>70</v>
      </c>
      <c r="AW191" s="10" t="s">
        <v>113</v>
      </c>
      <c r="BC191" s="103" t="e">
        <f>IF(L191="základní",#REF!,0)</f>
        <v>#REF!</v>
      </c>
      <c r="BD191" s="103">
        <f>IF(L191="snížená",#REF!,0)</f>
        <v>0</v>
      </c>
      <c r="BE191" s="103">
        <f>IF(L191="zákl. přenesená",#REF!,0)</f>
        <v>0</v>
      </c>
      <c r="BF191" s="103">
        <f>IF(L191="sníž. přenesená",#REF!,0)</f>
        <v>0</v>
      </c>
      <c r="BG191" s="103">
        <f>IF(L191="nulová",#REF!,0)</f>
        <v>0</v>
      </c>
      <c r="BH191" s="10" t="s">
        <v>78</v>
      </c>
      <c r="BI191" s="103" t="e">
        <f>ROUND(#REF!*H191,2)</f>
        <v>#REF!</v>
      </c>
      <c r="BJ191" s="10" t="s">
        <v>112</v>
      </c>
      <c r="BK191" s="102" t="s">
        <v>280</v>
      </c>
    </row>
    <row r="192" spans="2:63" s="1" customFormat="1" ht="87.75" x14ac:dyDescent="0.2">
      <c r="B192" s="21"/>
      <c r="D192" s="104" t="s">
        <v>114</v>
      </c>
      <c r="F192" s="105" t="s">
        <v>281</v>
      </c>
      <c r="I192" s="97"/>
      <c r="J192" s="156"/>
      <c r="K192" s="106"/>
      <c r="R192" s="44"/>
      <c r="AR192" s="10" t="s">
        <v>114</v>
      </c>
      <c r="AS192" s="10" t="s">
        <v>70</v>
      </c>
    </row>
    <row r="193" spans="2:63" s="1" customFormat="1" ht="21.75" customHeight="1" x14ac:dyDescent="0.2">
      <c r="B193" s="92"/>
      <c r="C193" s="93" t="s">
        <v>198</v>
      </c>
      <c r="D193" s="93" t="s">
        <v>108</v>
      </c>
      <c r="E193" s="94" t="s">
        <v>282</v>
      </c>
      <c r="F193" s="95" t="s">
        <v>283</v>
      </c>
      <c r="G193" s="96" t="s">
        <v>202</v>
      </c>
      <c r="H193" s="97">
        <v>1</v>
      </c>
      <c r="I193" s="97" t="s">
        <v>4510</v>
      </c>
      <c r="J193" s="156"/>
      <c r="K193" s="98" t="s">
        <v>1</v>
      </c>
      <c r="L193" s="99" t="s">
        <v>35</v>
      </c>
      <c r="M193" s="100">
        <v>0</v>
      </c>
      <c r="N193" s="100">
        <f>M193*H193</f>
        <v>0</v>
      </c>
      <c r="O193" s="100">
        <v>0</v>
      </c>
      <c r="P193" s="100">
        <f>O193*H193</f>
        <v>0</v>
      </c>
      <c r="Q193" s="100">
        <v>0</v>
      </c>
      <c r="R193" s="101">
        <f>Q193*H193</f>
        <v>0</v>
      </c>
      <c r="AP193" s="102" t="s">
        <v>112</v>
      </c>
      <c r="AR193" s="102" t="s">
        <v>108</v>
      </c>
      <c r="AS193" s="102" t="s">
        <v>70</v>
      </c>
      <c r="AW193" s="10" t="s">
        <v>113</v>
      </c>
      <c r="BC193" s="103" t="e">
        <f>IF(L193="základní",#REF!,0)</f>
        <v>#REF!</v>
      </c>
      <c r="BD193" s="103">
        <f>IF(L193="snížená",#REF!,0)</f>
        <v>0</v>
      </c>
      <c r="BE193" s="103">
        <f>IF(L193="zákl. přenesená",#REF!,0)</f>
        <v>0</v>
      </c>
      <c r="BF193" s="103">
        <f>IF(L193="sníž. přenesená",#REF!,0)</f>
        <v>0</v>
      </c>
      <c r="BG193" s="103">
        <f>IF(L193="nulová",#REF!,0)</f>
        <v>0</v>
      </c>
      <c r="BH193" s="10" t="s">
        <v>78</v>
      </c>
      <c r="BI193" s="103" t="e">
        <f>ROUND(#REF!*H193,2)</f>
        <v>#REF!</v>
      </c>
      <c r="BJ193" s="10" t="s">
        <v>112</v>
      </c>
      <c r="BK193" s="102" t="s">
        <v>284</v>
      </c>
    </row>
    <row r="194" spans="2:63" s="1" customFormat="1" ht="146.25" x14ac:dyDescent="0.2">
      <c r="B194" s="21"/>
      <c r="D194" s="104" t="s">
        <v>114</v>
      </c>
      <c r="F194" s="105" t="s">
        <v>285</v>
      </c>
      <c r="I194" s="97"/>
      <c r="J194" s="156"/>
      <c r="K194" s="106"/>
      <c r="R194" s="44"/>
      <c r="AR194" s="10" t="s">
        <v>114</v>
      </c>
      <c r="AS194" s="10" t="s">
        <v>70</v>
      </c>
    </row>
    <row r="195" spans="2:63" s="1" customFormat="1" ht="21.75" customHeight="1" x14ac:dyDescent="0.2">
      <c r="B195" s="92"/>
      <c r="C195" s="93" t="s">
        <v>286</v>
      </c>
      <c r="D195" s="93" t="s">
        <v>108</v>
      </c>
      <c r="E195" s="94" t="s">
        <v>287</v>
      </c>
      <c r="F195" s="95" t="s">
        <v>288</v>
      </c>
      <c r="G195" s="96" t="s">
        <v>202</v>
      </c>
      <c r="H195" s="97">
        <v>1</v>
      </c>
      <c r="I195" s="97" t="s">
        <v>4510</v>
      </c>
      <c r="J195" s="156"/>
      <c r="K195" s="98" t="s">
        <v>1</v>
      </c>
      <c r="L195" s="99" t="s">
        <v>35</v>
      </c>
      <c r="M195" s="100">
        <v>0</v>
      </c>
      <c r="N195" s="100">
        <f>M195*H195</f>
        <v>0</v>
      </c>
      <c r="O195" s="100">
        <v>0</v>
      </c>
      <c r="P195" s="100">
        <f>O195*H195</f>
        <v>0</v>
      </c>
      <c r="Q195" s="100">
        <v>0</v>
      </c>
      <c r="R195" s="101">
        <f>Q195*H195</f>
        <v>0</v>
      </c>
      <c r="AP195" s="102" t="s">
        <v>112</v>
      </c>
      <c r="AR195" s="102" t="s">
        <v>108</v>
      </c>
      <c r="AS195" s="102" t="s">
        <v>70</v>
      </c>
      <c r="AW195" s="10" t="s">
        <v>113</v>
      </c>
      <c r="BC195" s="103" t="e">
        <f>IF(L195="základní",#REF!,0)</f>
        <v>#REF!</v>
      </c>
      <c r="BD195" s="103">
        <f>IF(L195="snížená",#REF!,0)</f>
        <v>0</v>
      </c>
      <c r="BE195" s="103">
        <f>IF(L195="zákl. přenesená",#REF!,0)</f>
        <v>0</v>
      </c>
      <c r="BF195" s="103">
        <f>IF(L195="sníž. přenesená",#REF!,0)</f>
        <v>0</v>
      </c>
      <c r="BG195" s="103">
        <f>IF(L195="nulová",#REF!,0)</f>
        <v>0</v>
      </c>
      <c r="BH195" s="10" t="s">
        <v>78</v>
      </c>
      <c r="BI195" s="103" t="e">
        <f>ROUND(#REF!*H195,2)</f>
        <v>#REF!</v>
      </c>
      <c r="BJ195" s="10" t="s">
        <v>112</v>
      </c>
      <c r="BK195" s="102" t="s">
        <v>289</v>
      </c>
    </row>
    <row r="196" spans="2:63" s="1" customFormat="1" ht="146.25" x14ac:dyDescent="0.2">
      <c r="B196" s="21"/>
      <c r="D196" s="104" t="s">
        <v>114</v>
      </c>
      <c r="F196" s="105" t="s">
        <v>290</v>
      </c>
      <c r="I196" s="97"/>
      <c r="J196" s="156"/>
      <c r="K196" s="106"/>
      <c r="R196" s="44"/>
      <c r="AR196" s="10" t="s">
        <v>114</v>
      </c>
      <c r="AS196" s="10" t="s">
        <v>70</v>
      </c>
    </row>
    <row r="197" spans="2:63" s="1" customFormat="1" ht="21.75" customHeight="1" x14ac:dyDescent="0.2">
      <c r="B197" s="92"/>
      <c r="C197" s="93" t="s">
        <v>203</v>
      </c>
      <c r="D197" s="93" t="s">
        <v>108</v>
      </c>
      <c r="E197" s="94" t="s">
        <v>291</v>
      </c>
      <c r="F197" s="95" t="s">
        <v>292</v>
      </c>
      <c r="G197" s="96" t="s">
        <v>202</v>
      </c>
      <c r="H197" s="97">
        <v>0.2</v>
      </c>
      <c r="I197" s="97" t="s">
        <v>4510</v>
      </c>
      <c r="J197" s="156"/>
      <c r="K197" s="98" t="s">
        <v>1</v>
      </c>
      <c r="L197" s="99" t="s">
        <v>35</v>
      </c>
      <c r="M197" s="100">
        <v>0</v>
      </c>
      <c r="N197" s="100">
        <f>M197*H197</f>
        <v>0</v>
      </c>
      <c r="O197" s="100">
        <v>0</v>
      </c>
      <c r="P197" s="100">
        <f>O197*H197</f>
        <v>0</v>
      </c>
      <c r="Q197" s="100">
        <v>0</v>
      </c>
      <c r="R197" s="101">
        <f>Q197*H197</f>
        <v>0</v>
      </c>
      <c r="AP197" s="102" t="s">
        <v>112</v>
      </c>
      <c r="AR197" s="102" t="s">
        <v>108</v>
      </c>
      <c r="AS197" s="102" t="s">
        <v>70</v>
      </c>
      <c r="AW197" s="10" t="s">
        <v>113</v>
      </c>
      <c r="BC197" s="103" t="e">
        <f>IF(L197="základní",#REF!,0)</f>
        <v>#REF!</v>
      </c>
      <c r="BD197" s="103">
        <f>IF(L197="snížená",#REF!,0)</f>
        <v>0</v>
      </c>
      <c r="BE197" s="103">
        <f>IF(L197="zákl. přenesená",#REF!,0)</f>
        <v>0</v>
      </c>
      <c r="BF197" s="103">
        <f>IF(L197="sníž. přenesená",#REF!,0)</f>
        <v>0</v>
      </c>
      <c r="BG197" s="103">
        <f>IF(L197="nulová",#REF!,0)</f>
        <v>0</v>
      </c>
      <c r="BH197" s="10" t="s">
        <v>78</v>
      </c>
      <c r="BI197" s="103" t="e">
        <f>ROUND(#REF!*H197,2)</f>
        <v>#REF!</v>
      </c>
      <c r="BJ197" s="10" t="s">
        <v>112</v>
      </c>
      <c r="BK197" s="102" t="s">
        <v>293</v>
      </c>
    </row>
    <row r="198" spans="2:63" s="1" customFormat="1" ht="146.25" x14ac:dyDescent="0.2">
      <c r="B198" s="21"/>
      <c r="D198" s="104" t="s">
        <v>114</v>
      </c>
      <c r="F198" s="105" t="s">
        <v>294</v>
      </c>
      <c r="I198" s="97"/>
      <c r="J198" s="156"/>
      <c r="K198" s="106"/>
      <c r="R198" s="44"/>
      <c r="AR198" s="10" t="s">
        <v>114</v>
      </c>
      <c r="AS198" s="10" t="s">
        <v>70</v>
      </c>
    </row>
    <row r="199" spans="2:63" s="1" customFormat="1" ht="21.75" customHeight="1" x14ac:dyDescent="0.2">
      <c r="B199" s="92"/>
      <c r="C199" s="93" t="s">
        <v>295</v>
      </c>
      <c r="D199" s="93" t="s">
        <v>108</v>
      </c>
      <c r="E199" s="94" t="s">
        <v>296</v>
      </c>
      <c r="F199" s="95" t="s">
        <v>297</v>
      </c>
      <c r="G199" s="96" t="s">
        <v>220</v>
      </c>
      <c r="H199" s="97">
        <v>20</v>
      </c>
      <c r="I199" s="97" t="s">
        <v>4510</v>
      </c>
      <c r="J199" s="156"/>
      <c r="K199" s="98" t="s">
        <v>1</v>
      </c>
      <c r="L199" s="99" t="s">
        <v>35</v>
      </c>
      <c r="M199" s="100">
        <v>0</v>
      </c>
      <c r="N199" s="100">
        <f>M199*H199</f>
        <v>0</v>
      </c>
      <c r="O199" s="100">
        <v>0</v>
      </c>
      <c r="P199" s="100">
        <f>O199*H199</f>
        <v>0</v>
      </c>
      <c r="Q199" s="100">
        <v>0</v>
      </c>
      <c r="R199" s="101">
        <f>Q199*H199</f>
        <v>0</v>
      </c>
      <c r="AP199" s="102" t="s">
        <v>112</v>
      </c>
      <c r="AR199" s="102" t="s">
        <v>108</v>
      </c>
      <c r="AS199" s="102" t="s">
        <v>70</v>
      </c>
      <c r="AW199" s="10" t="s">
        <v>113</v>
      </c>
      <c r="BC199" s="103" t="e">
        <f>IF(L199="základní",#REF!,0)</f>
        <v>#REF!</v>
      </c>
      <c r="BD199" s="103">
        <f>IF(L199="snížená",#REF!,0)</f>
        <v>0</v>
      </c>
      <c r="BE199" s="103">
        <f>IF(L199="zákl. přenesená",#REF!,0)</f>
        <v>0</v>
      </c>
      <c r="BF199" s="103">
        <f>IF(L199="sníž. přenesená",#REF!,0)</f>
        <v>0</v>
      </c>
      <c r="BG199" s="103">
        <f>IF(L199="nulová",#REF!,0)</f>
        <v>0</v>
      </c>
      <c r="BH199" s="10" t="s">
        <v>78</v>
      </c>
      <c r="BI199" s="103" t="e">
        <f>ROUND(#REF!*H199,2)</f>
        <v>#REF!</v>
      </c>
      <c r="BJ199" s="10" t="s">
        <v>112</v>
      </c>
      <c r="BK199" s="102" t="s">
        <v>298</v>
      </c>
    </row>
    <row r="200" spans="2:63" s="1" customFormat="1" ht="146.25" x14ac:dyDescent="0.2">
      <c r="B200" s="21"/>
      <c r="D200" s="104" t="s">
        <v>114</v>
      </c>
      <c r="F200" s="105" t="s">
        <v>299</v>
      </c>
      <c r="I200" s="97"/>
      <c r="J200" s="156"/>
      <c r="K200" s="106"/>
      <c r="R200" s="44"/>
      <c r="AR200" s="10" t="s">
        <v>114</v>
      </c>
      <c r="AS200" s="10" t="s">
        <v>70</v>
      </c>
    </row>
    <row r="201" spans="2:63" s="1" customFormat="1" ht="21.75" customHeight="1" x14ac:dyDescent="0.2">
      <c r="B201" s="92"/>
      <c r="C201" s="93" t="s">
        <v>207</v>
      </c>
      <c r="D201" s="93" t="s">
        <v>108</v>
      </c>
      <c r="E201" s="94" t="s">
        <v>300</v>
      </c>
      <c r="F201" s="95" t="s">
        <v>301</v>
      </c>
      <c r="G201" s="96" t="s">
        <v>220</v>
      </c>
      <c r="H201" s="97">
        <v>20</v>
      </c>
      <c r="I201" s="97" t="s">
        <v>4510</v>
      </c>
      <c r="J201" s="156"/>
      <c r="K201" s="98" t="s">
        <v>1</v>
      </c>
      <c r="L201" s="99" t="s">
        <v>35</v>
      </c>
      <c r="M201" s="100">
        <v>0</v>
      </c>
      <c r="N201" s="100">
        <f>M201*H201</f>
        <v>0</v>
      </c>
      <c r="O201" s="100">
        <v>0</v>
      </c>
      <c r="P201" s="100">
        <f>O201*H201</f>
        <v>0</v>
      </c>
      <c r="Q201" s="100">
        <v>0</v>
      </c>
      <c r="R201" s="101">
        <f>Q201*H201</f>
        <v>0</v>
      </c>
      <c r="AP201" s="102" t="s">
        <v>112</v>
      </c>
      <c r="AR201" s="102" t="s">
        <v>108</v>
      </c>
      <c r="AS201" s="102" t="s">
        <v>70</v>
      </c>
      <c r="AW201" s="10" t="s">
        <v>113</v>
      </c>
      <c r="BC201" s="103" t="e">
        <f>IF(L201="základní",#REF!,0)</f>
        <v>#REF!</v>
      </c>
      <c r="BD201" s="103">
        <f>IF(L201="snížená",#REF!,0)</f>
        <v>0</v>
      </c>
      <c r="BE201" s="103">
        <f>IF(L201="zákl. přenesená",#REF!,0)</f>
        <v>0</v>
      </c>
      <c r="BF201" s="103">
        <f>IF(L201="sníž. přenesená",#REF!,0)</f>
        <v>0</v>
      </c>
      <c r="BG201" s="103">
        <f>IF(L201="nulová",#REF!,0)</f>
        <v>0</v>
      </c>
      <c r="BH201" s="10" t="s">
        <v>78</v>
      </c>
      <c r="BI201" s="103" t="e">
        <f>ROUND(#REF!*H201,2)</f>
        <v>#REF!</v>
      </c>
      <c r="BJ201" s="10" t="s">
        <v>112</v>
      </c>
      <c r="BK201" s="102" t="s">
        <v>302</v>
      </c>
    </row>
    <row r="202" spans="2:63" s="1" customFormat="1" ht="146.25" x14ac:dyDescent="0.2">
      <c r="B202" s="21"/>
      <c r="D202" s="104" t="s">
        <v>114</v>
      </c>
      <c r="F202" s="105" t="s">
        <v>303</v>
      </c>
      <c r="I202" s="97"/>
      <c r="J202" s="156"/>
      <c r="K202" s="106"/>
      <c r="R202" s="44"/>
      <c r="AR202" s="10" t="s">
        <v>114</v>
      </c>
      <c r="AS202" s="10" t="s">
        <v>70</v>
      </c>
    </row>
    <row r="203" spans="2:63" s="1" customFormat="1" ht="21.75" customHeight="1" x14ac:dyDescent="0.2">
      <c r="B203" s="92"/>
      <c r="C203" s="93" t="s">
        <v>304</v>
      </c>
      <c r="D203" s="93" t="s">
        <v>108</v>
      </c>
      <c r="E203" s="94" t="s">
        <v>305</v>
      </c>
      <c r="F203" s="95" t="s">
        <v>306</v>
      </c>
      <c r="G203" s="96" t="s">
        <v>202</v>
      </c>
      <c r="H203" s="97">
        <v>0.5</v>
      </c>
      <c r="I203" s="97" t="s">
        <v>4510</v>
      </c>
      <c r="J203" s="156"/>
      <c r="K203" s="98" t="s">
        <v>1</v>
      </c>
      <c r="L203" s="99" t="s">
        <v>35</v>
      </c>
      <c r="M203" s="100">
        <v>0</v>
      </c>
      <c r="N203" s="100">
        <f>M203*H203</f>
        <v>0</v>
      </c>
      <c r="O203" s="100">
        <v>0</v>
      </c>
      <c r="P203" s="100">
        <f>O203*H203</f>
        <v>0</v>
      </c>
      <c r="Q203" s="100">
        <v>0</v>
      </c>
      <c r="R203" s="101">
        <f>Q203*H203</f>
        <v>0</v>
      </c>
      <c r="AP203" s="102" t="s">
        <v>112</v>
      </c>
      <c r="AR203" s="102" t="s">
        <v>108</v>
      </c>
      <c r="AS203" s="102" t="s">
        <v>70</v>
      </c>
      <c r="AW203" s="10" t="s">
        <v>113</v>
      </c>
      <c r="BC203" s="103" t="e">
        <f>IF(L203="základní",#REF!,0)</f>
        <v>#REF!</v>
      </c>
      <c r="BD203" s="103">
        <f>IF(L203="snížená",#REF!,0)</f>
        <v>0</v>
      </c>
      <c r="BE203" s="103">
        <f>IF(L203="zákl. přenesená",#REF!,0)</f>
        <v>0</v>
      </c>
      <c r="BF203" s="103">
        <f>IF(L203="sníž. přenesená",#REF!,0)</f>
        <v>0</v>
      </c>
      <c r="BG203" s="103">
        <f>IF(L203="nulová",#REF!,0)</f>
        <v>0</v>
      </c>
      <c r="BH203" s="10" t="s">
        <v>78</v>
      </c>
      <c r="BI203" s="103" t="e">
        <f>ROUND(#REF!*H203,2)</f>
        <v>#REF!</v>
      </c>
      <c r="BJ203" s="10" t="s">
        <v>112</v>
      </c>
      <c r="BK203" s="102" t="s">
        <v>307</v>
      </c>
    </row>
    <row r="204" spans="2:63" s="1" customFormat="1" ht="39" x14ac:dyDescent="0.2">
      <c r="B204" s="21"/>
      <c r="D204" s="104" t="s">
        <v>114</v>
      </c>
      <c r="F204" s="105" t="s">
        <v>308</v>
      </c>
      <c r="I204" s="97"/>
      <c r="J204" s="156"/>
      <c r="K204" s="106"/>
      <c r="R204" s="44"/>
      <c r="AR204" s="10" t="s">
        <v>114</v>
      </c>
      <c r="AS204" s="10" t="s">
        <v>70</v>
      </c>
    </row>
    <row r="205" spans="2:63" s="1" customFormat="1" ht="24.2" customHeight="1" x14ac:dyDescent="0.2">
      <c r="B205" s="92"/>
      <c r="C205" s="93" t="s">
        <v>211</v>
      </c>
      <c r="D205" s="93" t="s">
        <v>108</v>
      </c>
      <c r="E205" s="94" t="s">
        <v>309</v>
      </c>
      <c r="F205" s="95" t="s">
        <v>310</v>
      </c>
      <c r="G205" s="96" t="s">
        <v>202</v>
      </c>
      <c r="H205" s="97">
        <v>2</v>
      </c>
      <c r="I205" s="97" t="s">
        <v>4510</v>
      </c>
      <c r="J205" s="156"/>
      <c r="K205" s="98" t="s">
        <v>1</v>
      </c>
      <c r="L205" s="99" t="s">
        <v>35</v>
      </c>
      <c r="M205" s="100">
        <v>0</v>
      </c>
      <c r="N205" s="100">
        <f>M205*H205</f>
        <v>0</v>
      </c>
      <c r="O205" s="100">
        <v>0</v>
      </c>
      <c r="P205" s="100">
        <f>O205*H205</f>
        <v>0</v>
      </c>
      <c r="Q205" s="100">
        <v>0</v>
      </c>
      <c r="R205" s="101">
        <f>Q205*H205</f>
        <v>0</v>
      </c>
      <c r="AP205" s="102" t="s">
        <v>112</v>
      </c>
      <c r="AR205" s="102" t="s">
        <v>108</v>
      </c>
      <c r="AS205" s="102" t="s">
        <v>70</v>
      </c>
      <c r="AW205" s="10" t="s">
        <v>113</v>
      </c>
      <c r="BC205" s="103" t="e">
        <f>IF(L205="základní",#REF!,0)</f>
        <v>#REF!</v>
      </c>
      <c r="BD205" s="103">
        <f>IF(L205="snížená",#REF!,0)</f>
        <v>0</v>
      </c>
      <c r="BE205" s="103">
        <f>IF(L205="zákl. přenesená",#REF!,0)</f>
        <v>0</v>
      </c>
      <c r="BF205" s="103">
        <f>IF(L205="sníž. přenesená",#REF!,0)</f>
        <v>0</v>
      </c>
      <c r="BG205" s="103">
        <f>IF(L205="nulová",#REF!,0)</f>
        <v>0</v>
      </c>
      <c r="BH205" s="10" t="s">
        <v>78</v>
      </c>
      <c r="BI205" s="103" t="e">
        <f>ROUND(#REF!*H205,2)</f>
        <v>#REF!</v>
      </c>
      <c r="BJ205" s="10" t="s">
        <v>112</v>
      </c>
      <c r="BK205" s="102" t="s">
        <v>311</v>
      </c>
    </row>
    <row r="206" spans="2:63" s="1" customFormat="1" ht="48.75" x14ac:dyDescent="0.2">
      <c r="B206" s="21"/>
      <c r="D206" s="104" t="s">
        <v>114</v>
      </c>
      <c r="F206" s="105" t="s">
        <v>312</v>
      </c>
      <c r="I206" s="97"/>
      <c r="J206" s="156"/>
      <c r="K206" s="106"/>
      <c r="R206" s="44"/>
      <c r="AR206" s="10" t="s">
        <v>114</v>
      </c>
      <c r="AS206" s="10" t="s">
        <v>70</v>
      </c>
    </row>
    <row r="207" spans="2:63" s="1" customFormat="1" ht="19.5" x14ac:dyDescent="0.2">
      <c r="B207" s="21"/>
      <c r="D207" s="104" t="s">
        <v>152</v>
      </c>
      <c r="F207" s="107" t="s">
        <v>313</v>
      </c>
      <c r="I207" s="97"/>
      <c r="J207" s="156"/>
      <c r="K207" s="106"/>
      <c r="R207" s="44"/>
      <c r="AR207" s="10" t="s">
        <v>152</v>
      </c>
      <c r="AS207" s="10" t="s">
        <v>70</v>
      </c>
    </row>
    <row r="208" spans="2:63" s="1" customFormat="1" ht="24.2" customHeight="1" x14ac:dyDescent="0.2">
      <c r="B208" s="92"/>
      <c r="C208" s="93" t="s">
        <v>314</v>
      </c>
      <c r="D208" s="93" t="s">
        <v>108</v>
      </c>
      <c r="E208" s="94" t="s">
        <v>315</v>
      </c>
      <c r="F208" s="95" t="s">
        <v>316</v>
      </c>
      <c r="G208" s="96" t="s">
        <v>202</v>
      </c>
      <c r="H208" s="97">
        <v>2</v>
      </c>
      <c r="I208" s="97" t="s">
        <v>4510</v>
      </c>
      <c r="J208" s="156"/>
      <c r="K208" s="98" t="s">
        <v>1</v>
      </c>
      <c r="L208" s="99" t="s">
        <v>35</v>
      </c>
      <c r="M208" s="100">
        <v>0</v>
      </c>
      <c r="N208" s="100">
        <f>M208*H208</f>
        <v>0</v>
      </c>
      <c r="O208" s="100">
        <v>0</v>
      </c>
      <c r="P208" s="100">
        <f>O208*H208</f>
        <v>0</v>
      </c>
      <c r="Q208" s="100">
        <v>0</v>
      </c>
      <c r="R208" s="101">
        <f>Q208*H208</f>
        <v>0</v>
      </c>
      <c r="AP208" s="102" t="s">
        <v>112</v>
      </c>
      <c r="AR208" s="102" t="s">
        <v>108</v>
      </c>
      <c r="AS208" s="102" t="s">
        <v>70</v>
      </c>
      <c r="AW208" s="10" t="s">
        <v>113</v>
      </c>
      <c r="BC208" s="103" t="e">
        <f>IF(L208="základní",#REF!,0)</f>
        <v>#REF!</v>
      </c>
      <c r="BD208" s="103">
        <f>IF(L208="snížená",#REF!,0)</f>
        <v>0</v>
      </c>
      <c r="BE208" s="103">
        <f>IF(L208="zákl. přenesená",#REF!,0)</f>
        <v>0</v>
      </c>
      <c r="BF208" s="103">
        <f>IF(L208="sníž. přenesená",#REF!,0)</f>
        <v>0</v>
      </c>
      <c r="BG208" s="103">
        <f>IF(L208="nulová",#REF!,0)</f>
        <v>0</v>
      </c>
      <c r="BH208" s="10" t="s">
        <v>78</v>
      </c>
      <c r="BI208" s="103" t="e">
        <f>ROUND(#REF!*H208,2)</f>
        <v>#REF!</v>
      </c>
      <c r="BJ208" s="10" t="s">
        <v>112</v>
      </c>
      <c r="BK208" s="102" t="s">
        <v>317</v>
      </c>
    </row>
    <row r="209" spans="2:63" s="1" customFormat="1" ht="48.75" x14ac:dyDescent="0.2">
      <c r="B209" s="21"/>
      <c r="D209" s="104" t="s">
        <v>114</v>
      </c>
      <c r="F209" s="105" t="s">
        <v>318</v>
      </c>
      <c r="I209" s="97"/>
      <c r="J209" s="156"/>
      <c r="K209" s="106"/>
      <c r="R209" s="44"/>
      <c r="AR209" s="10" t="s">
        <v>114</v>
      </c>
      <c r="AS209" s="10" t="s">
        <v>70</v>
      </c>
    </row>
    <row r="210" spans="2:63" s="1" customFormat="1" ht="19.5" x14ac:dyDescent="0.2">
      <c r="B210" s="21"/>
      <c r="D210" s="104" t="s">
        <v>152</v>
      </c>
      <c r="F210" s="107" t="s">
        <v>313</v>
      </c>
      <c r="I210" s="97"/>
      <c r="J210" s="156"/>
      <c r="K210" s="106"/>
      <c r="R210" s="44"/>
      <c r="AR210" s="10" t="s">
        <v>152</v>
      </c>
      <c r="AS210" s="10" t="s">
        <v>70</v>
      </c>
    </row>
    <row r="211" spans="2:63" s="1" customFormat="1" ht="16.5" customHeight="1" x14ac:dyDescent="0.2">
      <c r="B211" s="92"/>
      <c r="C211" s="93" t="s">
        <v>216</v>
      </c>
      <c r="D211" s="93" t="s">
        <v>108</v>
      </c>
      <c r="E211" s="94" t="s">
        <v>319</v>
      </c>
      <c r="F211" s="95" t="s">
        <v>320</v>
      </c>
      <c r="G211" s="96" t="s">
        <v>179</v>
      </c>
      <c r="H211" s="97">
        <v>100</v>
      </c>
      <c r="I211" s="97" t="s">
        <v>4510</v>
      </c>
      <c r="J211" s="156"/>
      <c r="K211" s="98" t="s">
        <v>1</v>
      </c>
      <c r="L211" s="99" t="s">
        <v>35</v>
      </c>
      <c r="M211" s="100">
        <v>0</v>
      </c>
      <c r="N211" s="100">
        <f>M211*H211</f>
        <v>0</v>
      </c>
      <c r="O211" s="100">
        <v>0</v>
      </c>
      <c r="P211" s="100">
        <f>O211*H211</f>
        <v>0</v>
      </c>
      <c r="Q211" s="100">
        <v>0</v>
      </c>
      <c r="R211" s="101">
        <f>Q211*H211</f>
        <v>0</v>
      </c>
      <c r="AP211" s="102" t="s">
        <v>112</v>
      </c>
      <c r="AR211" s="102" t="s">
        <v>108</v>
      </c>
      <c r="AS211" s="102" t="s">
        <v>70</v>
      </c>
      <c r="AW211" s="10" t="s">
        <v>113</v>
      </c>
      <c r="BC211" s="103" t="e">
        <f>IF(L211="základní",#REF!,0)</f>
        <v>#REF!</v>
      </c>
      <c r="BD211" s="103">
        <f>IF(L211="snížená",#REF!,0)</f>
        <v>0</v>
      </c>
      <c r="BE211" s="103">
        <f>IF(L211="zákl. přenesená",#REF!,0)</f>
        <v>0</v>
      </c>
      <c r="BF211" s="103">
        <f>IF(L211="sníž. přenesená",#REF!,0)</f>
        <v>0</v>
      </c>
      <c r="BG211" s="103">
        <f>IF(L211="nulová",#REF!,0)</f>
        <v>0</v>
      </c>
      <c r="BH211" s="10" t="s">
        <v>78</v>
      </c>
      <c r="BI211" s="103" t="e">
        <f>ROUND(#REF!*H211,2)</f>
        <v>#REF!</v>
      </c>
      <c r="BJ211" s="10" t="s">
        <v>112</v>
      </c>
      <c r="BK211" s="102" t="s">
        <v>321</v>
      </c>
    </row>
    <row r="212" spans="2:63" s="1" customFormat="1" ht="48.75" x14ac:dyDescent="0.2">
      <c r="B212" s="21"/>
      <c r="D212" s="104" t="s">
        <v>114</v>
      </c>
      <c r="F212" s="105" t="s">
        <v>322</v>
      </c>
      <c r="I212" s="97"/>
      <c r="J212" s="156"/>
      <c r="K212" s="106"/>
      <c r="R212" s="44"/>
      <c r="AR212" s="10" t="s">
        <v>114</v>
      </c>
      <c r="AS212" s="10" t="s">
        <v>70</v>
      </c>
    </row>
    <row r="213" spans="2:63" s="1" customFormat="1" ht="21.75" customHeight="1" x14ac:dyDescent="0.2">
      <c r="B213" s="92"/>
      <c r="C213" s="93" t="s">
        <v>323</v>
      </c>
      <c r="D213" s="93" t="s">
        <v>108</v>
      </c>
      <c r="E213" s="94" t="s">
        <v>324</v>
      </c>
      <c r="F213" s="95" t="s">
        <v>325</v>
      </c>
      <c r="G213" s="96" t="s">
        <v>179</v>
      </c>
      <c r="H213" s="97">
        <v>100</v>
      </c>
      <c r="I213" s="97" t="s">
        <v>4510</v>
      </c>
      <c r="J213" s="156"/>
      <c r="K213" s="98" t="s">
        <v>1</v>
      </c>
      <c r="L213" s="99" t="s">
        <v>35</v>
      </c>
      <c r="M213" s="100">
        <v>0</v>
      </c>
      <c r="N213" s="100">
        <f>M213*H213</f>
        <v>0</v>
      </c>
      <c r="O213" s="100">
        <v>0</v>
      </c>
      <c r="P213" s="100">
        <f>O213*H213</f>
        <v>0</v>
      </c>
      <c r="Q213" s="100">
        <v>0</v>
      </c>
      <c r="R213" s="101">
        <f>Q213*H213</f>
        <v>0</v>
      </c>
      <c r="AP213" s="102" t="s">
        <v>112</v>
      </c>
      <c r="AR213" s="102" t="s">
        <v>108</v>
      </c>
      <c r="AS213" s="102" t="s">
        <v>70</v>
      </c>
      <c r="AW213" s="10" t="s">
        <v>113</v>
      </c>
      <c r="BC213" s="103" t="e">
        <f>IF(L213="základní",#REF!,0)</f>
        <v>#REF!</v>
      </c>
      <c r="BD213" s="103">
        <f>IF(L213="snížená",#REF!,0)</f>
        <v>0</v>
      </c>
      <c r="BE213" s="103">
        <f>IF(L213="zákl. přenesená",#REF!,0)</f>
        <v>0</v>
      </c>
      <c r="BF213" s="103">
        <f>IF(L213="sníž. přenesená",#REF!,0)</f>
        <v>0</v>
      </c>
      <c r="BG213" s="103">
        <f>IF(L213="nulová",#REF!,0)</f>
        <v>0</v>
      </c>
      <c r="BH213" s="10" t="s">
        <v>78</v>
      </c>
      <c r="BI213" s="103" t="e">
        <f>ROUND(#REF!*H213,2)</f>
        <v>#REF!</v>
      </c>
      <c r="BJ213" s="10" t="s">
        <v>112</v>
      </c>
      <c r="BK213" s="102" t="s">
        <v>326</v>
      </c>
    </row>
    <row r="214" spans="2:63" s="1" customFormat="1" ht="48.75" x14ac:dyDescent="0.2">
      <c r="B214" s="21"/>
      <c r="D214" s="104" t="s">
        <v>114</v>
      </c>
      <c r="F214" s="105" t="s">
        <v>327</v>
      </c>
      <c r="I214" s="97"/>
      <c r="J214" s="156"/>
      <c r="K214" s="106"/>
      <c r="R214" s="44"/>
      <c r="AR214" s="10" t="s">
        <v>114</v>
      </c>
      <c r="AS214" s="10" t="s">
        <v>70</v>
      </c>
    </row>
    <row r="215" spans="2:63" s="1" customFormat="1" ht="16.5" customHeight="1" x14ac:dyDescent="0.2">
      <c r="B215" s="92"/>
      <c r="C215" s="93" t="s">
        <v>221</v>
      </c>
      <c r="D215" s="93" t="s">
        <v>108</v>
      </c>
      <c r="E215" s="94" t="s">
        <v>328</v>
      </c>
      <c r="F215" s="95" t="s">
        <v>329</v>
      </c>
      <c r="G215" s="96" t="s">
        <v>179</v>
      </c>
      <c r="H215" s="97">
        <v>1000</v>
      </c>
      <c r="I215" s="97" t="s">
        <v>4510</v>
      </c>
      <c r="J215" s="156"/>
      <c r="K215" s="98" t="s">
        <v>1</v>
      </c>
      <c r="L215" s="99" t="s">
        <v>35</v>
      </c>
      <c r="M215" s="100">
        <v>0</v>
      </c>
      <c r="N215" s="100">
        <f>M215*H215</f>
        <v>0</v>
      </c>
      <c r="O215" s="100">
        <v>0</v>
      </c>
      <c r="P215" s="100">
        <f>O215*H215</f>
        <v>0</v>
      </c>
      <c r="Q215" s="100">
        <v>0</v>
      </c>
      <c r="R215" s="101">
        <f>Q215*H215</f>
        <v>0</v>
      </c>
      <c r="AP215" s="102" t="s">
        <v>112</v>
      </c>
      <c r="AR215" s="102" t="s">
        <v>108</v>
      </c>
      <c r="AS215" s="102" t="s">
        <v>70</v>
      </c>
      <c r="AW215" s="10" t="s">
        <v>113</v>
      </c>
      <c r="BC215" s="103" t="e">
        <f>IF(L215="základní",#REF!,0)</f>
        <v>#REF!</v>
      </c>
      <c r="BD215" s="103">
        <f>IF(L215="snížená",#REF!,0)</f>
        <v>0</v>
      </c>
      <c r="BE215" s="103">
        <f>IF(L215="zákl. přenesená",#REF!,0)</f>
        <v>0</v>
      </c>
      <c r="BF215" s="103">
        <f>IF(L215="sníž. přenesená",#REF!,0)</f>
        <v>0</v>
      </c>
      <c r="BG215" s="103">
        <f>IF(L215="nulová",#REF!,0)</f>
        <v>0</v>
      </c>
      <c r="BH215" s="10" t="s">
        <v>78</v>
      </c>
      <c r="BI215" s="103" t="e">
        <f>ROUND(#REF!*H215,2)</f>
        <v>#REF!</v>
      </c>
      <c r="BJ215" s="10" t="s">
        <v>112</v>
      </c>
      <c r="BK215" s="102" t="s">
        <v>330</v>
      </c>
    </row>
    <row r="216" spans="2:63" s="1" customFormat="1" ht="48.75" x14ac:dyDescent="0.2">
      <c r="B216" s="21"/>
      <c r="D216" s="104" t="s">
        <v>114</v>
      </c>
      <c r="F216" s="105" t="s">
        <v>331</v>
      </c>
      <c r="I216" s="97"/>
      <c r="J216" s="156"/>
      <c r="K216" s="106"/>
      <c r="R216" s="44"/>
      <c r="AR216" s="10" t="s">
        <v>114</v>
      </c>
      <c r="AS216" s="10" t="s">
        <v>70</v>
      </c>
    </row>
    <row r="217" spans="2:63" s="1" customFormat="1" ht="21.75" customHeight="1" x14ac:dyDescent="0.2">
      <c r="B217" s="92"/>
      <c r="C217" s="93" t="s">
        <v>332</v>
      </c>
      <c r="D217" s="93" t="s">
        <v>108</v>
      </c>
      <c r="E217" s="94" t="s">
        <v>333</v>
      </c>
      <c r="F217" s="95" t="s">
        <v>334</v>
      </c>
      <c r="G217" s="96" t="s">
        <v>179</v>
      </c>
      <c r="H217" s="97">
        <v>1000</v>
      </c>
      <c r="I217" s="97" t="s">
        <v>4510</v>
      </c>
      <c r="J217" s="156"/>
      <c r="K217" s="98" t="s">
        <v>1</v>
      </c>
      <c r="L217" s="99" t="s">
        <v>35</v>
      </c>
      <c r="M217" s="100">
        <v>0</v>
      </c>
      <c r="N217" s="100">
        <f>M217*H217</f>
        <v>0</v>
      </c>
      <c r="O217" s="100">
        <v>0</v>
      </c>
      <c r="P217" s="100">
        <f>O217*H217</f>
        <v>0</v>
      </c>
      <c r="Q217" s="100">
        <v>0</v>
      </c>
      <c r="R217" s="101">
        <f>Q217*H217</f>
        <v>0</v>
      </c>
      <c r="AP217" s="102" t="s">
        <v>112</v>
      </c>
      <c r="AR217" s="102" t="s">
        <v>108</v>
      </c>
      <c r="AS217" s="102" t="s">
        <v>70</v>
      </c>
      <c r="AW217" s="10" t="s">
        <v>113</v>
      </c>
      <c r="BC217" s="103" t="e">
        <f>IF(L217="základní",#REF!,0)</f>
        <v>#REF!</v>
      </c>
      <c r="BD217" s="103">
        <f>IF(L217="snížená",#REF!,0)</f>
        <v>0</v>
      </c>
      <c r="BE217" s="103">
        <f>IF(L217="zákl. přenesená",#REF!,0)</f>
        <v>0</v>
      </c>
      <c r="BF217" s="103">
        <f>IF(L217="sníž. přenesená",#REF!,0)</f>
        <v>0</v>
      </c>
      <c r="BG217" s="103">
        <f>IF(L217="nulová",#REF!,0)</f>
        <v>0</v>
      </c>
      <c r="BH217" s="10" t="s">
        <v>78</v>
      </c>
      <c r="BI217" s="103" t="e">
        <f>ROUND(#REF!*H217,2)</f>
        <v>#REF!</v>
      </c>
      <c r="BJ217" s="10" t="s">
        <v>112</v>
      </c>
      <c r="BK217" s="102" t="s">
        <v>335</v>
      </c>
    </row>
    <row r="218" spans="2:63" s="1" customFormat="1" ht="48.75" x14ac:dyDescent="0.2">
      <c r="B218" s="21"/>
      <c r="D218" s="104" t="s">
        <v>114</v>
      </c>
      <c r="F218" s="105" t="s">
        <v>336</v>
      </c>
      <c r="I218" s="97"/>
      <c r="J218" s="156"/>
      <c r="K218" s="106"/>
      <c r="R218" s="44"/>
      <c r="AR218" s="10" t="s">
        <v>114</v>
      </c>
      <c r="AS218" s="10" t="s">
        <v>70</v>
      </c>
    </row>
    <row r="219" spans="2:63" s="1" customFormat="1" ht="16.5" customHeight="1" x14ac:dyDescent="0.2">
      <c r="B219" s="92"/>
      <c r="C219" s="93" t="s">
        <v>226</v>
      </c>
      <c r="D219" s="93" t="s">
        <v>108</v>
      </c>
      <c r="E219" s="94" t="s">
        <v>337</v>
      </c>
      <c r="F219" s="95" t="s">
        <v>338</v>
      </c>
      <c r="G219" s="96" t="s">
        <v>202</v>
      </c>
      <c r="H219" s="97">
        <v>2</v>
      </c>
      <c r="I219" s="97" t="s">
        <v>4510</v>
      </c>
      <c r="J219" s="156"/>
      <c r="K219" s="98" t="s">
        <v>1</v>
      </c>
      <c r="L219" s="99" t="s">
        <v>35</v>
      </c>
      <c r="M219" s="100">
        <v>0</v>
      </c>
      <c r="N219" s="100">
        <f>M219*H219</f>
        <v>0</v>
      </c>
      <c r="O219" s="100">
        <v>0</v>
      </c>
      <c r="P219" s="100">
        <f>O219*H219</f>
        <v>0</v>
      </c>
      <c r="Q219" s="100">
        <v>0</v>
      </c>
      <c r="R219" s="101">
        <f>Q219*H219</f>
        <v>0</v>
      </c>
      <c r="AP219" s="102" t="s">
        <v>112</v>
      </c>
      <c r="AR219" s="102" t="s">
        <v>108</v>
      </c>
      <c r="AS219" s="102" t="s">
        <v>70</v>
      </c>
      <c r="AW219" s="10" t="s">
        <v>113</v>
      </c>
      <c r="BC219" s="103" t="e">
        <f>IF(L219="základní",#REF!,0)</f>
        <v>#REF!</v>
      </c>
      <c r="BD219" s="103">
        <f>IF(L219="snížená",#REF!,0)</f>
        <v>0</v>
      </c>
      <c r="BE219" s="103">
        <f>IF(L219="zákl. přenesená",#REF!,0)</f>
        <v>0</v>
      </c>
      <c r="BF219" s="103">
        <f>IF(L219="sníž. přenesená",#REF!,0)</f>
        <v>0</v>
      </c>
      <c r="BG219" s="103">
        <f>IF(L219="nulová",#REF!,0)</f>
        <v>0</v>
      </c>
      <c r="BH219" s="10" t="s">
        <v>78</v>
      </c>
      <c r="BI219" s="103" t="e">
        <f>ROUND(#REF!*H219,2)</f>
        <v>#REF!</v>
      </c>
      <c r="BJ219" s="10" t="s">
        <v>112</v>
      </c>
      <c r="BK219" s="102" t="s">
        <v>339</v>
      </c>
    </row>
    <row r="220" spans="2:63" s="1" customFormat="1" ht="39" x14ac:dyDescent="0.2">
      <c r="B220" s="21"/>
      <c r="D220" s="104" t="s">
        <v>114</v>
      </c>
      <c r="F220" s="105" t="s">
        <v>340</v>
      </c>
      <c r="I220" s="97"/>
      <c r="J220" s="156"/>
      <c r="K220" s="106"/>
      <c r="R220" s="44"/>
      <c r="AR220" s="10" t="s">
        <v>114</v>
      </c>
      <c r="AS220" s="10" t="s">
        <v>70</v>
      </c>
    </row>
    <row r="221" spans="2:63" s="1" customFormat="1" ht="19.5" x14ac:dyDescent="0.2">
      <c r="B221" s="21"/>
      <c r="D221" s="104" t="s">
        <v>152</v>
      </c>
      <c r="F221" s="107" t="s">
        <v>313</v>
      </c>
      <c r="I221" s="97"/>
      <c r="J221" s="156"/>
      <c r="K221" s="106"/>
      <c r="R221" s="44"/>
      <c r="AR221" s="10" t="s">
        <v>152</v>
      </c>
      <c r="AS221" s="10" t="s">
        <v>70</v>
      </c>
    </row>
    <row r="222" spans="2:63" s="1" customFormat="1" ht="24.2" customHeight="1" x14ac:dyDescent="0.2">
      <c r="B222" s="92"/>
      <c r="C222" s="93" t="s">
        <v>341</v>
      </c>
      <c r="D222" s="93" t="s">
        <v>108</v>
      </c>
      <c r="E222" s="94" t="s">
        <v>342</v>
      </c>
      <c r="F222" s="95" t="s">
        <v>343</v>
      </c>
      <c r="G222" s="96" t="s">
        <v>111</v>
      </c>
      <c r="H222" s="97">
        <v>100</v>
      </c>
      <c r="I222" s="97" t="s">
        <v>4510</v>
      </c>
      <c r="J222" s="156"/>
      <c r="K222" s="98" t="s">
        <v>1</v>
      </c>
      <c r="L222" s="99" t="s">
        <v>35</v>
      </c>
      <c r="M222" s="100">
        <v>0</v>
      </c>
      <c r="N222" s="100">
        <f>M222*H222</f>
        <v>0</v>
      </c>
      <c r="O222" s="100">
        <v>0</v>
      </c>
      <c r="P222" s="100">
        <f>O222*H222</f>
        <v>0</v>
      </c>
      <c r="Q222" s="100">
        <v>0</v>
      </c>
      <c r="R222" s="101">
        <f>Q222*H222</f>
        <v>0</v>
      </c>
      <c r="AP222" s="102" t="s">
        <v>112</v>
      </c>
      <c r="AR222" s="102" t="s">
        <v>108</v>
      </c>
      <c r="AS222" s="102" t="s">
        <v>70</v>
      </c>
      <c r="AW222" s="10" t="s">
        <v>113</v>
      </c>
      <c r="BC222" s="103" t="e">
        <f>IF(L222="základní",#REF!,0)</f>
        <v>#REF!</v>
      </c>
      <c r="BD222" s="103">
        <f>IF(L222="snížená",#REF!,0)</f>
        <v>0</v>
      </c>
      <c r="BE222" s="103">
        <f>IF(L222="zákl. přenesená",#REF!,0)</f>
        <v>0</v>
      </c>
      <c r="BF222" s="103">
        <f>IF(L222="sníž. přenesená",#REF!,0)</f>
        <v>0</v>
      </c>
      <c r="BG222" s="103">
        <f>IF(L222="nulová",#REF!,0)</f>
        <v>0</v>
      </c>
      <c r="BH222" s="10" t="s">
        <v>78</v>
      </c>
      <c r="BI222" s="103" t="e">
        <f>ROUND(#REF!*H222,2)</f>
        <v>#REF!</v>
      </c>
      <c r="BJ222" s="10" t="s">
        <v>112</v>
      </c>
      <c r="BK222" s="102" t="s">
        <v>344</v>
      </c>
    </row>
    <row r="223" spans="2:63" s="1" customFormat="1" ht="107.25" x14ac:dyDescent="0.2">
      <c r="B223" s="21"/>
      <c r="D223" s="104" t="s">
        <v>114</v>
      </c>
      <c r="F223" s="105" t="s">
        <v>345</v>
      </c>
      <c r="I223" s="97"/>
      <c r="J223" s="156"/>
      <c r="K223" s="106"/>
      <c r="R223" s="44"/>
      <c r="AR223" s="10" t="s">
        <v>114</v>
      </c>
      <c r="AS223" s="10" t="s">
        <v>70</v>
      </c>
    </row>
    <row r="224" spans="2:63" s="1" customFormat="1" ht="19.5" x14ac:dyDescent="0.2">
      <c r="B224" s="21"/>
      <c r="D224" s="104" t="s">
        <v>152</v>
      </c>
      <c r="F224" s="107" t="s">
        <v>346</v>
      </c>
      <c r="I224" s="97"/>
      <c r="J224" s="156"/>
      <c r="K224" s="106"/>
      <c r="R224" s="44"/>
      <c r="AR224" s="10" t="s">
        <v>152</v>
      </c>
      <c r="AS224" s="10" t="s">
        <v>70</v>
      </c>
    </row>
    <row r="225" spans="2:63" s="1" customFormat="1" ht="24.2" customHeight="1" x14ac:dyDescent="0.2">
      <c r="B225" s="92"/>
      <c r="C225" s="93" t="s">
        <v>230</v>
      </c>
      <c r="D225" s="93" t="s">
        <v>108</v>
      </c>
      <c r="E225" s="94" t="s">
        <v>347</v>
      </c>
      <c r="F225" s="95" t="s">
        <v>348</v>
      </c>
      <c r="G225" s="96" t="s">
        <v>111</v>
      </c>
      <c r="H225" s="97">
        <v>100</v>
      </c>
      <c r="I225" s="97" t="s">
        <v>4510</v>
      </c>
      <c r="J225" s="156"/>
      <c r="K225" s="98" t="s">
        <v>1</v>
      </c>
      <c r="L225" s="99" t="s">
        <v>35</v>
      </c>
      <c r="M225" s="100">
        <v>0</v>
      </c>
      <c r="N225" s="100">
        <f>M225*H225</f>
        <v>0</v>
      </c>
      <c r="O225" s="100">
        <v>0</v>
      </c>
      <c r="P225" s="100">
        <f>O225*H225</f>
        <v>0</v>
      </c>
      <c r="Q225" s="100">
        <v>0</v>
      </c>
      <c r="R225" s="101">
        <f>Q225*H225</f>
        <v>0</v>
      </c>
      <c r="AP225" s="102" t="s">
        <v>112</v>
      </c>
      <c r="AR225" s="102" t="s">
        <v>108</v>
      </c>
      <c r="AS225" s="102" t="s">
        <v>70</v>
      </c>
      <c r="AW225" s="10" t="s">
        <v>113</v>
      </c>
      <c r="BC225" s="103" t="e">
        <f>IF(L225="základní",#REF!,0)</f>
        <v>#REF!</v>
      </c>
      <c r="BD225" s="103">
        <f>IF(L225="snížená",#REF!,0)</f>
        <v>0</v>
      </c>
      <c r="BE225" s="103">
        <f>IF(L225="zákl. přenesená",#REF!,0)</f>
        <v>0</v>
      </c>
      <c r="BF225" s="103">
        <f>IF(L225="sníž. přenesená",#REF!,0)</f>
        <v>0</v>
      </c>
      <c r="BG225" s="103">
        <f>IF(L225="nulová",#REF!,0)</f>
        <v>0</v>
      </c>
      <c r="BH225" s="10" t="s">
        <v>78</v>
      </c>
      <c r="BI225" s="103" t="e">
        <f>ROUND(#REF!*H225,2)</f>
        <v>#REF!</v>
      </c>
      <c r="BJ225" s="10" t="s">
        <v>112</v>
      </c>
      <c r="BK225" s="102" t="s">
        <v>349</v>
      </c>
    </row>
    <row r="226" spans="2:63" s="1" customFormat="1" ht="107.25" x14ac:dyDescent="0.2">
      <c r="B226" s="21"/>
      <c r="D226" s="104" t="s">
        <v>114</v>
      </c>
      <c r="F226" s="105" t="s">
        <v>350</v>
      </c>
      <c r="I226" s="97"/>
      <c r="J226" s="156"/>
      <c r="K226" s="106"/>
      <c r="R226" s="44"/>
      <c r="AR226" s="10" t="s">
        <v>114</v>
      </c>
      <c r="AS226" s="10" t="s">
        <v>70</v>
      </c>
    </row>
    <row r="227" spans="2:63" s="1" customFormat="1" ht="19.5" x14ac:dyDescent="0.2">
      <c r="B227" s="21"/>
      <c r="D227" s="104" t="s">
        <v>152</v>
      </c>
      <c r="F227" s="107" t="s">
        <v>346</v>
      </c>
      <c r="I227" s="97"/>
      <c r="J227" s="156"/>
      <c r="K227" s="106"/>
      <c r="R227" s="44"/>
      <c r="AR227" s="10" t="s">
        <v>152</v>
      </c>
      <c r="AS227" s="10" t="s">
        <v>70</v>
      </c>
    </row>
    <row r="228" spans="2:63" s="1" customFormat="1" ht="24.2" customHeight="1" x14ac:dyDescent="0.2">
      <c r="B228" s="92"/>
      <c r="C228" s="93" t="s">
        <v>351</v>
      </c>
      <c r="D228" s="93" t="s">
        <v>108</v>
      </c>
      <c r="E228" s="94" t="s">
        <v>352</v>
      </c>
      <c r="F228" s="95" t="s">
        <v>353</v>
      </c>
      <c r="G228" s="96" t="s">
        <v>111</v>
      </c>
      <c r="H228" s="97">
        <v>100</v>
      </c>
      <c r="I228" s="97" t="s">
        <v>4510</v>
      </c>
      <c r="J228" s="156"/>
      <c r="K228" s="98" t="s">
        <v>1</v>
      </c>
      <c r="L228" s="99" t="s">
        <v>35</v>
      </c>
      <c r="M228" s="100">
        <v>0</v>
      </c>
      <c r="N228" s="100">
        <f>M228*H228</f>
        <v>0</v>
      </c>
      <c r="O228" s="100">
        <v>0</v>
      </c>
      <c r="P228" s="100">
        <f>O228*H228</f>
        <v>0</v>
      </c>
      <c r="Q228" s="100">
        <v>0</v>
      </c>
      <c r="R228" s="101">
        <f>Q228*H228</f>
        <v>0</v>
      </c>
      <c r="AP228" s="102" t="s">
        <v>112</v>
      </c>
      <c r="AR228" s="102" t="s">
        <v>108</v>
      </c>
      <c r="AS228" s="102" t="s">
        <v>70</v>
      </c>
      <c r="AW228" s="10" t="s">
        <v>113</v>
      </c>
      <c r="BC228" s="103" t="e">
        <f>IF(L228="základní",#REF!,0)</f>
        <v>#REF!</v>
      </c>
      <c r="BD228" s="103">
        <f>IF(L228="snížená",#REF!,0)</f>
        <v>0</v>
      </c>
      <c r="BE228" s="103">
        <f>IF(L228="zákl. přenesená",#REF!,0)</f>
        <v>0</v>
      </c>
      <c r="BF228" s="103">
        <f>IF(L228="sníž. přenesená",#REF!,0)</f>
        <v>0</v>
      </c>
      <c r="BG228" s="103">
        <f>IF(L228="nulová",#REF!,0)</f>
        <v>0</v>
      </c>
      <c r="BH228" s="10" t="s">
        <v>78</v>
      </c>
      <c r="BI228" s="103" t="e">
        <f>ROUND(#REF!*H228,2)</f>
        <v>#REF!</v>
      </c>
      <c r="BJ228" s="10" t="s">
        <v>112</v>
      </c>
      <c r="BK228" s="102" t="s">
        <v>354</v>
      </c>
    </row>
    <row r="229" spans="2:63" s="1" customFormat="1" ht="107.25" x14ac:dyDescent="0.2">
      <c r="B229" s="21"/>
      <c r="D229" s="104" t="s">
        <v>114</v>
      </c>
      <c r="F229" s="105" t="s">
        <v>355</v>
      </c>
      <c r="I229" s="97"/>
      <c r="J229" s="156"/>
      <c r="K229" s="106"/>
      <c r="R229" s="44"/>
      <c r="AR229" s="10" t="s">
        <v>114</v>
      </c>
      <c r="AS229" s="10" t="s">
        <v>70</v>
      </c>
    </row>
    <row r="230" spans="2:63" s="1" customFormat="1" ht="19.5" x14ac:dyDescent="0.2">
      <c r="B230" s="21"/>
      <c r="D230" s="104" t="s">
        <v>152</v>
      </c>
      <c r="F230" s="107" t="s">
        <v>346</v>
      </c>
      <c r="I230" s="97"/>
      <c r="J230" s="156"/>
      <c r="K230" s="106"/>
      <c r="R230" s="44"/>
      <c r="AR230" s="10" t="s">
        <v>152</v>
      </c>
      <c r="AS230" s="10" t="s">
        <v>70</v>
      </c>
    </row>
    <row r="231" spans="2:63" s="1" customFormat="1" ht="24.2" customHeight="1" x14ac:dyDescent="0.2">
      <c r="B231" s="92"/>
      <c r="C231" s="93" t="s">
        <v>235</v>
      </c>
      <c r="D231" s="93" t="s">
        <v>108</v>
      </c>
      <c r="E231" s="94" t="s">
        <v>356</v>
      </c>
      <c r="F231" s="95" t="s">
        <v>357</v>
      </c>
      <c r="G231" s="96" t="s">
        <v>111</v>
      </c>
      <c r="H231" s="97">
        <v>100</v>
      </c>
      <c r="I231" s="97" t="s">
        <v>4510</v>
      </c>
      <c r="J231" s="156"/>
      <c r="K231" s="98" t="s">
        <v>1</v>
      </c>
      <c r="L231" s="99" t="s">
        <v>35</v>
      </c>
      <c r="M231" s="100">
        <v>0</v>
      </c>
      <c r="N231" s="100">
        <f>M231*H231</f>
        <v>0</v>
      </c>
      <c r="O231" s="100">
        <v>0</v>
      </c>
      <c r="P231" s="100">
        <f>O231*H231</f>
        <v>0</v>
      </c>
      <c r="Q231" s="100">
        <v>0</v>
      </c>
      <c r="R231" s="101">
        <f>Q231*H231</f>
        <v>0</v>
      </c>
      <c r="AP231" s="102" t="s">
        <v>112</v>
      </c>
      <c r="AR231" s="102" t="s">
        <v>108</v>
      </c>
      <c r="AS231" s="102" t="s">
        <v>70</v>
      </c>
      <c r="AW231" s="10" t="s">
        <v>113</v>
      </c>
      <c r="BC231" s="103" t="e">
        <f>IF(L231="základní",#REF!,0)</f>
        <v>#REF!</v>
      </c>
      <c r="BD231" s="103">
        <f>IF(L231="snížená",#REF!,0)</f>
        <v>0</v>
      </c>
      <c r="BE231" s="103">
        <f>IF(L231="zákl. přenesená",#REF!,0)</f>
        <v>0</v>
      </c>
      <c r="BF231" s="103">
        <f>IF(L231="sníž. přenesená",#REF!,0)</f>
        <v>0</v>
      </c>
      <c r="BG231" s="103">
        <f>IF(L231="nulová",#REF!,0)</f>
        <v>0</v>
      </c>
      <c r="BH231" s="10" t="s">
        <v>78</v>
      </c>
      <c r="BI231" s="103" t="e">
        <f>ROUND(#REF!*H231,2)</f>
        <v>#REF!</v>
      </c>
      <c r="BJ231" s="10" t="s">
        <v>112</v>
      </c>
      <c r="BK231" s="102" t="s">
        <v>358</v>
      </c>
    </row>
    <row r="232" spans="2:63" s="1" customFormat="1" ht="107.25" x14ac:dyDescent="0.2">
      <c r="B232" s="21"/>
      <c r="D232" s="104" t="s">
        <v>114</v>
      </c>
      <c r="F232" s="105" t="s">
        <v>359</v>
      </c>
      <c r="I232" s="97"/>
      <c r="J232" s="156"/>
      <c r="K232" s="106"/>
      <c r="R232" s="44"/>
      <c r="AR232" s="10" t="s">
        <v>114</v>
      </c>
      <c r="AS232" s="10" t="s">
        <v>70</v>
      </c>
    </row>
    <row r="233" spans="2:63" s="1" customFormat="1" ht="19.5" x14ac:dyDescent="0.2">
      <c r="B233" s="21"/>
      <c r="D233" s="104" t="s">
        <v>152</v>
      </c>
      <c r="F233" s="107" t="s">
        <v>346</v>
      </c>
      <c r="I233" s="97"/>
      <c r="J233" s="156"/>
      <c r="K233" s="106"/>
      <c r="R233" s="44"/>
      <c r="AR233" s="10" t="s">
        <v>152</v>
      </c>
      <c r="AS233" s="10" t="s">
        <v>70</v>
      </c>
    </row>
    <row r="234" spans="2:63" s="1" customFormat="1" ht="24.2" customHeight="1" x14ac:dyDescent="0.2">
      <c r="B234" s="92"/>
      <c r="C234" s="93" t="s">
        <v>360</v>
      </c>
      <c r="D234" s="93" t="s">
        <v>108</v>
      </c>
      <c r="E234" s="94" t="s">
        <v>361</v>
      </c>
      <c r="F234" s="95" t="s">
        <v>362</v>
      </c>
      <c r="G234" s="96" t="s">
        <v>111</v>
      </c>
      <c r="H234" s="97">
        <v>100</v>
      </c>
      <c r="I234" s="97" t="s">
        <v>4510</v>
      </c>
      <c r="J234" s="156"/>
      <c r="K234" s="98" t="s">
        <v>1</v>
      </c>
      <c r="L234" s="99" t="s">
        <v>35</v>
      </c>
      <c r="M234" s="100">
        <v>0</v>
      </c>
      <c r="N234" s="100">
        <f>M234*H234</f>
        <v>0</v>
      </c>
      <c r="O234" s="100">
        <v>0</v>
      </c>
      <c r="P234" s="100">
        <f>O234*H234</f>
        <v>0</v>
      </c>
      <c r="Q234" s="100">
        <v>0</v>
      </c>
      <c r="R234" s="101">
        <f>Q234*H234</f>
        <v>0</v>
      </c>
      <c r="AP234" s="102" t="s">
        <v>112</v>
      </c>
      <c r="AR234" s="102" t="s">
        <v>108</v>
      </c>
      <c r="AS234" s="102" t="s">
        <v>70</v>
      </c>
      <c r="AW234" s="10" t="s">
        <v>113</v>
      </c>
      <c r="BC234" s="103" t="e">
        <f>IF(L234="základní",#REF!,0)</f>
        <v>#REF!</v>
      </c>
      <c r="BD234" s="103">
        <f>IF(L234="snížená",#REF!,0)</f>
        <v>0</v>
      </c>
      <c r="BE234" s="103">
        <f>IF(L234="zákl. přenesená",#REF!,0)</f>
        <v>0</v>
      </c>
      <c r="BF234" s="103">
        <f>IF(L234="sníž. přenesená",#REF!,0)</f>
        <v>0</v>
      </c>
      <c r="BG234" s="103">
        <f>IF(L234="nulová",#REF!,0)</f>
        <v>0</v>
      </c>
      <c r="BH234" s="10" t="s">
        <v>78</v>
      </c>
      <c r="BI234" s="103" t="e">
        <f>ROUND(#REF!*H234,2)</f>
        <v>#REF!</v>
      </c>
      <c r="BJ234" s="10" t="s">
        <v>112</v>
      </c>
      <c r="BK234" s="102" t="s">
        <v>363</v>
      </c>
    </row>
    <row r="235" spans="2:63" s="1" customFormat="1" ht="107.25" x14ac:dyDescent="0.2">
      <c r="B235" s="21"/>
      <c r="D235" s="104" t="s">
        <v>114</v>
      </c>
      <c r="F235" s="105" t="s">
        <v>364</v>
      </c>
      <c r="I235" s="97"/>
      <c r="J235" s="156"/>
      <c r="K235" s="106"/>
      <c r="R235" s="44"/>
      <c r="AR235" s="10" t="s">
        <v>114</v>
      </c>
      <c r="AS235" s="10" t="s">
        <v>70</v>
      </c>
    </row>
    <row r="236" spans="2:63" s="1" customFormat="1" ht="19.5" x14ac:dyDescent="0.2">
      <c r="B236" s="21"/>
      <c r="D236" s="104" t="s">
        <v>152</v>
      </c>
      <c r="F236" s="107" t="s">
        <v>346</v>
      </c>
      <c r="I236" s="97"/>
      <c r="J236" s="156"/>
      <c r="K236" s="106"/>
      <c r="R236" s="44"/>
      <c r="AR236" s="10" t="s">
        <v>152</v>
      </c>
      <c r="AS236" s="10" t="s">
        <v>70</v>
      </c>
    </row>
    <row r="237" spans="2:63" s="1" customFormat="1" ht="24.2" customHeight="1" x14ac:dyDescent="0.2">
      <c r="B237" s="92"/>
      <c r="C237" s="93" t="s">
        <v>239</v>
      </c>
      <c r="D237" s="93" t="s">
        <v>108</v>
      </c>
      <c r="E237" s="94" t="s">
        <v>365</v>
      </c>
      <c r="F237" s="95" t="s">
        <v>366</v>
      </c>
      <c r="G237" s="96" t="s">
        <v>111</v>
      </c>
      <c r="H237" s="97">
        <v>100</v>
      </c>
      <c r="I237" s="97" t="s">
        <v>4510</v>
      </c>
      <c r="J237" s="156"/>
      <c r="K237" s="98" t="s">
        <v>1</v>
      </c>
      <c r="L237" s="99" t="s">
        <v>35</v>
      </c>
      <c r="M237" s="100">
        <v>0</v>
      </c>
      <c r="N237" s="100">
        <f>M237*H237</f>
        <v>0</v>
      </c>
      <c r="O237" s="100">
        <v>0</v>
      </c>
      <c r="P237" s="100">
        <f>O237*H237</f>
        <v>0</v>
      </c>
      <c r="Q237" s="100">
        <v>0</v>
      </c>
      <c r="R237" s="101">
        <f>Q237*H237</f>
        <v>0</v>
      </c>
      <c r="AP237" s="102" t="s">
        <v>112</v>
      </c>
      <c r="AR237" s="102" t="s">
        <v>108</v>
      </c>
      <c r="AS237" s="102" t="s">
        <v>70</v>
      </c>
      <c r="AW237" s="10" t="s">
        <v>113</v>
      </c>
      <c r="BC237" s="103" t="e">
        <f>IF(L237="základní",#REF!,0)</f>
        <v>#REF!</v>
      </c>
      <c r="BD237" s="103">
        <f>IF(L237="snížená",#REF!,0)</f>
        <v>0</v>
      </c>
      <c r="BE237" s="103">
        <f>IF(L237="zákl. přenesená",#REF!,0)</f>
        <v>0</v>
      </c>
      <c r="BF237" s="103">
        <f>IF(L237="sníž. přenesená",#REF!,0)</f>
        <v>0</v>
      </c>
      <c r="BG237" s="103">
        <f>IF(L237="nulová",#REF!,0)</f>
        <v>0</v>
      </c>
      <c r="BH237" s="10" t="s">
        <v>78</v>
      </c>
      <c r="BI237" s="103" t="e">
        <f>ROUND(#REF!*H237,2)</f>
        <v>#REF!</v>
      </c>
      <c r="BJ237" s="10" t="s">
        <v>112</v>
      </c>
      <c r="BK237" s="102" t="s">
        <v>367</v>
      </c>
    </row>
    <row r="238" spans="2:63" s="1" customFormat="1" ht="107.25" x14ac:dyDescent="0.2">
      <c r="B238" s="21"/>
      <c r="D238" s="104" t="s">
        <v>114</v>
      </c>
      <c r="F238" s="105" t="s">
        <v>368</v>
      </c>
      <c r="I238" s="97"/>
      <c r="J238" s="156"/>
      <c r="K238" s="106"/>
      <c r="R238" s="44"/>
      <c r="AR238" s="10" t="s">
        <v>114</v>
      </c>
      <c r="AS238" s="10" t="s">
        <v>70</v>
      </c>
    </row>
    <row r="239" spans="2:63" s="1" customFormat="1" ht="19.5" x14ac:dyDescent="0.2">
      <c r="B239" s="21"/>
      <c r="D239" s="104" t="s">
        <v>152</v>
      </c>
      <c r="F239" s="107" t="s">
        <v>346</v>
      </c>
      <c r="I239" s="97"/>
      <c r="J239" s="156"/>
      <c r="K239" s="106"/>
      <c r="R239" s="44"/>
      <c r="AR239" s="10" t="s">
        <v>152</v>
      </c>
      <c r="AS239" s="10" t="s">
        <v>70</v>
      </c>
    </row>
    <row r="240" spans="2:63" s="1" customFormat="1" ht="24.2" customHeight="1" x14ac:dyDescent="0.2">
      <c r="B240" s="92"/>
      <c r="C240" s="93" t="s">
        <v>369</v>
      </c>
      <c r="D240" s="93" t="s">
        <v>108</v>
      </c>
      <c r="E240" s="94" t="s">
        <v>370</v>
      </c>
      <c r="F240" s="95" t="s">
        <v>371</v>
      </c>
      <c r="G240" s="96" t="s">
        <v>111</v>
      </c>
      <c r="H240" s="97">
        <v>100</v>
      </c>
      <c r="I240" s="97" t="s">
        <v>4510</v>
      </c>
      <c r="J240" s="156"/>
      <c r="K240" s="98" t="s">
        <v>1</v>
      </c>
      <c r="L240" s="99" t="s">
        <v>35</v>
      </c>
      <c r="M240" s="100">
        <v>0</v>
      </c>
      <c r="N240" s="100">
        <f>M240*H240</f>
        <v>0</v>
      </c>
      <c r="O240" s="100">
        <v>0</v>
      </c>
      <c r="P240" s="100">
        <f>O240*H240</f>
        <v>0</v>
      </c>
      <c r="Q240" s="100">
        <v>0</v>
      </c>
      <c r="R240" s="101">
        <f>Q240*H240</f>
        <v>0</v>
      </c>
      <c r="AP240" s="102" t="s">
        <v>112</v>
      </c>
      <c r="AR240" s="102" t="s">
        <v>108</v>
      </c>
      <c r="AS240" s="102" t="s">
        <v>70</v>
      </c>
      <c r="AW240" s="10" t="s">
        <v>113</v>
      </c>
      <c r="BC240" s="103" t="e">
        <f>IF(L240="základní",#REF!,0)</f>
        <v>#REF!</v>
      </c>
      <c r="BD240" s="103">
        <f>IF(L240="snížená",#REF!,0)</f>
        <v>0</v>
      </c>
      <c r="BE240" s="103">
        <f>IF(L240="zákl. přenesená",#REF!,0)</f>
        <v>0</v>
      </c>
      <c r="BF240" s="103">
        <f>IF(L240="sníž. přenesená",#REF!,0)</f>
        <v>0</v>
      </c>
      <c r="BG240" s="103">
        <f>IF(L240="nulová",#REF!,0)</f>
        <v>0</v>
      </c>
      <c r="BH240" s="10" t="s">
        <v>78</v>
      </c>
      <c r="BI240" s="103" t="e">
        <f>ROUND(#REF!*H240,2)</f>
        <v>#REF!</v>
      </c>
      <c r="BJ240" s="10" t="s">
        <v>112</v>
      </c>
      <c r="BK240" s="102" t="s">
        <v>372</v>
      </c>
    </row>
    <row r="241" spans="2:63" s="1" customFormat="1" ht="107.25" x14ac:dyDescent="0.2">
      <c r="B241" s="21"/>
      <c r="D241" s="104" t="s">
        <v>114</v>
      </c>
      <c r="F241" s="105" t="s">
        <v>373</v>
      </c>
      <c r="I241" s="97"/>
      <c r="J241" s="156"/>
      <c r="K241" s="106"/>
      <c r="R241" s="44"/>
      <c r="AR241" s="10" t="s">
        <v>114</v>
      </c>
      <c r="AS241" s="10" t="s">
        <v>70</v>
      </c>
    </row>
    <row r="242" spans="2:63" s="1" customFormat="1" ht="19.5" x14ac:dyDescent="0.2">
      <c r="B242" s="21"/>
      <c r="D242" s="104" t="s">
        <v>152</v>
      </c>
      <c r="F242" s="107" t="s">
        <v>346</v>
      </c>
      <c r="I242" s="97"/>
      <c r="J242" s="156"/>
      <c r="K242" s="106"/>
      <c r="R242" s="44"/>
      <c r="AR242" s="10" t="s">
        <v>152</v>
      </c>
      <c r="AS242" s="10" t="s">
        <v>70</v>
      </c>
    </row>
    <row r="243" spans="2:63" s="1" customFormat="1" ht="24.2" customHeight="1" x14ac:dyDescent="0.2">
      <c r="B243" s="92"/>
      <c r="C243" s="93" t="s">
        <v>244</v>
      </c>
      <c r="D243" s="93" t="s">
        <v>108</v>
      </c>
      <c r="E243" s="94" t="s">
        <v>374</v>
      </c>
      <c r="F243" s="95" t="s">
        <v>375</v>
      </c>
      <c r="G243" s="96" t="s">
        <v>111</v>
      </c>
      <c r="H243" s="97">
        <v>100</v>
      </c>
      <c r="I243" s="97" t="s">
        <v>4510</v>
      </c>
      <c r="J243" s="156"/>
      <c r="K243" s="98" t="s">
        <v>1</v>
      </c>
      <c r="L243" s="99" t="s">
        <v>35</v>
      </c>
      <c r="M243" s="100">
        <v>0</v>
      </c>
      <c r="N243" s="100">
        <f>M243*H243</f>
        <v>0</v>
      </c>
      <c r="O243" s="100">
        <v>0</v>
      </c>
      <c r="P243" s="100">
        <f>O243*H243</f>
        <v>0</v>
      </c>
      <c r="Q243" s="100">
        <v>0</v>
      </c>
      <c r="R243" s="101">
        <f>Q243*H243</f>
        <v>0</v>
      </c>
      <c r="AP243" s="102" t="s">
        <v>112</v>
      </c>
      <c r="AR243" s="102" t="s">
        <v>108</v>
      </c>
      <c r="AS243" s="102" t="s">
        <v>70</v>
      </c>
      <c r="AW243" s="10" t="s">
        <v>113</v>
      </c>
      <c r="BC243" s="103" t="e">
        <f>IF(L243="základní",#REF!,0)</f>
        <v>#REF!</v>
      </c>
      <c r="BD243" s="103">
        <f>IF(L243="snížená",#REF!,0)</f>
        <v>0</v>
      </c>
      <c r="BE243" s="103">
        <f>IF(L243="zákl. přenesená",#REF!,0)</f>
        <v>0</v>
      </c>
      <c r="BF243" s="103">
        <f>IF(L243="sníž. přenesená",#REF!,0)</f>
        <v>0</v>
      </c>
      <c r="BG243" s="103">
        <f>IF(L243="nulová",#REF!,0)</f>
        <v>0</v>
      </c>
      <c r="BH243" s="10" t="s">
        <v>78</v>
      </c>
      <c r="BI243" s="103" t="e">
        <f>ROUND(#REF!*H243,2)</f>
        <v>#REF!</v>
      </c>
      <c r="BJ243" s="10" t="s">
        <v>112</v>
      </c>
      <c r="BK243" s="102" t="s">
        <v>376</v>
      </c>
    </row>
    <row r="244" spans="2:63" s="1" customFormat="1" ht="107.25" x14ac:dyDescent="0.2">
      <c r="B244" s="21"/>
      <c r="D244" s="104" t="s">
        <v>114</v>
      </c>
      <c r="F244" s="105" t="s">
        <v>377</v>
      </c>
      <c r="I244" s="97"/>
      <c r="J244" s="156"/>
      <c r="K244" s="106"/>
      <c r="R244" s="44"/>
      <c r="AR244" s="10" t="s">
        <v>114</v>
      </c>
      <c r="AS244" s="10" t="s">
        <v>70</v>
      </c>
    </row>
    <row r="245" spans="2:63" s="1" customFormat="1" ht="19.5" x14ac:dyDescent="0.2">
      <c r="B245" s="21"/>
      <c r="D245" s="104" t="s">
        <v>152</v>
      </c>
      <c r="F245" s="107" t="s">
        <v>346</v>
      </c>
      <c r="I245" s="97"/>
      <c r="J245" s="156"/>
      <c r="K245" s="106"/>
      <c r="R245" s="44"/>
      <c r="AR245" s="10" t="s">
        <v>152</v>
      </c>
      <c r="AS245" s="10" t="s">
        <v>70</v>
      </c>
    </row>
    <row r="246" spans="2:63" s="1" customFormat="1" ht="24.2" customHeight="1" x14ac:dyDescent="0.2">
      <c r="B246" s="92"/>
      <c r="C246" s="93" t="s">
        <v>378</v>
      </c>
      <c r="D246" s="93" t="s">
        <v>108</v>
      </c>
      <c r="E246" s="94" t="s">
        <v>379</v>
      </c>
      <c r="F246" s="95" t="s">
        <v>380</v>
      </c>
      <c r="G246" s="96" t="s">
        <v>111</v>
      </c>
      <c r="H246" s="97">
        <v>100</v>
      </c>
      <c r="I246" s="97" t="s">
        <v>4510</v>
      </c>
      <c r="J246" s="156"/>
      <c r="K246" s="98" t="s">
        <v>1</v>
      </c>
      <c r="L246" s="99" t="s">
        <v>35</v>
      </c>
      <c r="M246" s="100">
        <v>0</v>
      </c>
      <c r="N246" s="100">
        <f>M246*H246</f>
        <v>0</v>
      </c>
      <c r="O246" s="100">
        <v>0</v>
      </c>
      <c r="P246" s="100">
        <f>O246*H246</f>
        <v>0</v>
      </c>
      <c r="Q246" s="100">
        <v>0</v>
      </c>
      <c r="R246" s="101">
        <f>Q246*H246</f>
        <v>0</v>
      </c>
      <c r="AP246" s="102" t="s">
        <v>112</v>
      </c>
      <c r="AR246" s="102" t="s">
        <v>108</v>
      </c>
      <c r="AS246" s="102" t="s">
        <v>70</v>
      </c>
      <c r="AW246" s="10" t="s">
        <v>113</v>
      </c>
      <c r="BC246" s="103" t="e">
        <f>IF(L246="základní",#REF!,0)</f>
        <v>#REF!</v>
      </c>
      <c r="BD246" s="103">
        <f>IF(L246="snížená",#REF!,0)</f>
        <v>0</v>
      </c>
      <c r="BE246" s="103">
        <f>IF(L246="zákl. přenesená",#REF!,0)</f>
        <v>0</v>
      </c>
      <c r="BF246" s="103">
        <f>IF(L246="sníž. přenesená",#REF!,0)</f>
        <v>0</v>
      </c>
      <c r="BG246" s="103">
        <f>IF(L246="nulová",#REF!,0)</f>
        <v>0</v>
      </c>
      <c r="BH246" s="10" t="s">
        <v>78</v>
      </c>
      <c r="BI246" s="103" t="e">
        <f>ROUND(#REF!*H246,2)</f>
        <v>#REF!</v>
      </c>
      <c r="BJ246" s="10" t="s">
        <v>112</v>
      </c>
      <c r="BK246" s="102" t="s">
        <v>381</v>
      </c>
    </row>
    <row r="247" spans="2:63" s="1" customFormat="1" ht="107.25" x14ac:dyDescent="0.2">
      <c r="B247" s="21"/>
      <c r="D247" s="104" t="s">
        <v>114</v>
      </c>
      <c r="F247" s="105" t="s">
        <v>382</v>
      </c>
      <c r="I247" s="97"/>
      <c r="J247" s="156"/>
      <c r="K247" s="106"/>
      <c r="R247" s="44"/>
      <c r="AR247" s="10" t="s">
        <v>114</v>
      </c>
      <c r="AS247" s="10" t="s">
        <v>70</v>
      </c>
    </row>
    <row r="248" spans="2:63" s="1" customFormat="1" ht="19.5" x14ac:dyDescent="0.2">
      <c r="B248" s="21"/>
      <c r="D248" s="104" t="s">
        <v>152</v>
      </c>
      <c r="F248" s="107" t="s">
        <v>346</v>
      </c>
      <c r="I248" s="97"/>
      <c r="J248" s="156"/>
      <c r="K248" s="106"/>
      <c r="R248" s="44"/>
      <c r="AR248" s="10" t="s">
        <v>152</v>
      </c>
      <c r="AS248" s="10" t="s">
        <v>70</v>
      </c>
    </row>
    <row r="249" spans="2:63" s="1" customFormat="1" ht="24.2" customHeight="1" x14ac:dyDescent="0.2">
      <c r="B249" s="92"/>
      <c r="C249" s="93" t="s">
        <v>248</v>
      </c>
      <c r="D249" s="93" t="s">
        <v>108</v>
      </c>
      <c r="E249" s="94" t="s">
        <v>383</v>
      </c>
      <c r="F249" s="95" t="s">
        <v>384</v>
      </c>
      <c r="G249" s="96" t="s">
        <v>111</v>
      </c>
      <c r="H249" s="97">
        <v>100</v>
      </c>
      <c r="I249" s="97" t="s">
        <v>4510</v>
      </c>
      <c r="J249" s="156"/>
      <c r="K249" s="98" t="s">
        <v>1</v>
      </c>
      <c r="L249" s="99" t="s">
        <v>35</v>
      </c>
      <c r="M249" s="100">
        <v>0</v>
      </c>
      <c r="N249" s="100">
        <f>M249*H249</f>
        <v>0</v>
      </c>
      <c r="O249" s="100">
        <v>0</v>
      </c>
      <c r="P249" s="100">
        <f>O249*H249</f>
        <v>0</v>
      </c>
      <c r="Q249" s="100">
        <v>0</v>
      </c>
      <c r="R249" s="101">
        <f>Q249*H249</f>
        <v>0</v>
      </c>
      <c r="AP249" s="102" t="s">
        <v>112</v>
      </c>
      <c r="AR249" s="102" t="s">
        <v>108</v>
      </c>
      <c r="AS249" s="102" t="s">
        <v>70</v>
      </c>
      <c r="AW249" s="10" t="s">
        <v>113</v>
      </c>
      <c r="BC249" s="103" t="e">
        <f>IF(L249="základní",#REF!,0)</f>
        <v>#REF!</v>
      </c>
      <c r="BD249" s="103">
        <f>IF(L249="snížená",#REF!,0)</f>
        <v>0</v>
      </c>
      <c r="BE249" s="103">
        <f>IF(L249="zákl. přenesená",#REF!,0)</f>
        <v>0</v>
      </c>
      <c r="BF249" s="103">
        <f>IF(L249="sníž. přenesená",#REF!,0)</f>
        <v>0</v>
      </c>
      <c r="BG249" s="103">
        <f>IF(L249="nulová",#REF!,0)</f>
        <v>0</v>
      </c>
      <c r="BH249" s="10" t="s">
        <v>78</v>
      </c>
      <c r="BI249" s="103" t="e">
        <f>ROUND(#REF!*H249,2)</f>
        <v>#REF!</v>
      </c>
      <c r="BJ249" s="10" t="s">
        <v>112</v>
      </c>
      <c r="BK249" s="102" t="s">
        <v>385</v>
      </c>
    </row>
    <row r="250" spans="2:63" s="1" customFormat="1" ht="107.25" x14ac:dyDescent="0.2">
      <c r="B250" s="21"/>
      <c r="D250" s="104" t="s">
        <v>114</v>
      </c>
      <c r="F250" s="105" t="s">
        <v>386</v>
      </c>
      <c r="I250" s="97"/>
      <c r="J250" s="156"/>
      <c r="K250" s="106"/>
      <c r="R250" s="44"/>
      <c r="AR250" s="10" t="s">
        <v>114</v>
      </c>
      <c r="AS250" s="10" t="s">
        <v>70</v>
      </c>
    </row>
    <row r="251" spans="2:63" s="1" customFormat="1" ht="19.5" x14ac:dyDescent="0.2">
      <c r="B251" s="21"/>
      <c r="D251" s="104" t="s">
        <v>152</v>
      </c>
      <c r="F251" s="107" t="s">
        <v>346</v>
      </c>
      <c r="I251" s="97"/>
      <c r="J251" s="156"/>
      <c r="K251" s="106"/>
      <c r="R251" s="44"/>
      <c r="AR251" s="10" t="s">
        <v>152</v>
      </c>
      <c r="AS251" s="10" t="s">
        <v>70</v>
      </c>
    </row>
    <row r="252" spans="2:63" s="1" customFormat="1" ht="24.2" customHeight="1" x14ac:dyDescent="0.2">
      <c r="B252" s="92"/>
      <c r="C252" s="93" t="s">
        <v>387</v>
      </c>
      <c r="D252" s="93" t="s">
        <v>108</v>
      </c>
      <c r="E252" s="94" t="s">
        <v>388</v>
      </c>
      <c r="F252" s="95" t="s">
        <v>389</v>
      </c>
      <c r="G252" s="96" t="s">
        <v>111</v>
      </c>
      <c r="H252" s="97">
        <v>100</v>
      </c>
      <c r="I252" s="97" t="s">
        <v>4510</v>
      </c>
      <c r="J252" s="156"/>
      <c r="K252" s="98" t="s">
        <v>1</v>
      </c>
      <c r="L252" s="99" t="s">
        <v>35</v>
      </c>
      <c r="M252" s="100">
        <v>0</v>
      </c>
      <c r="N252" s="100">
        <f>M252*H252</f>
        <v>0</v>
      </c>
      <c r="O252" s="100">
        <v>0</v>
      </c>
      <c r="P252" s="100">
        <f>O252*H252</f>
        <v>0</v>
      </c>
      <c r="Q252" s="100">
        <v>0</v>
      </c>
      <c r="R252" s="101">
        <f>Q252*H252</f>
        <v>0</v>
      </c>
      <c r="AP252" s="102" t="s">
        <v>112</v>
      </c>
      <c r="AR252" s="102" t="s">
        <v>108</v>
      </c>
      <c r="AS252" s="102" t="s">
        <v>70</v>
      </c>
      <c r="AW252" s="10" t="s">
        <v>113</v>
      </c>
      <c r="BC252" s="103" t="e">
        <f>IF(L252="základní",#REF!,0)</f>
        <v>#REF!</v>
      </c>
      <c r="BD252" s="103">
        <f>IF(L252="snížená",#REF!,0)</f>
        <v>0</v>
      </c>
      <c r="BE252" s="103">
        <f>IF(L252="zákl. přenesená",#REF!,0)</f>
        <v>0</v>
      </c>
      <c r="BF252" s="103">
        <f>IF(L252="sníž. přenesená",#REF!,0)</f>
        <v>0</v>
      </c>
      <c r="BG252" s="103">
        <f>IF(L252="nulová",#REF!,0)</f>
        <v>0</v>
      </c>
      <c r="BH252" s="10" t="s">
        <v>78</v>
      </c>
      <c r="BI252" s="103" t="e">
        <f>ROUND(#REF!*H252,2)</f>
        <v>#REF!</v>
      </c>
      <c r="BJ252" s="10" t="s">
        <v>112</v>
      </c>
      <c r="BK252" s="102" t="s">
        <v>390</v>
      </c>
    </row>
    <row r="253" spans="2:63" s="1" customFormat="1" ht="107.25" x14ac:dyDescent="0.2">
      <c r="B253" s="21"/>
      <c r="D253" s="104" t="s">
        <v>114</v>
      </c>
      <c r="F253" s="105" t="s">
        <v>391</v>
      </c>
      <c r="I253" s="97"/>
      <c r="J253" s="156"/>
      <c r="K253" s="106"/>
      <c r="R253" s="44"/>
      <c r="AR253" s="10" t="s">
        <v>114</v>
      </c>
      <c r="AS253" s="10" t="s">
        <v>70</v>
      </c>
    </row>
    <row r="254" spans="2:63" s="1" customFormat="1" ht="19.5" x14ac:dyDescent="0.2">
      <c r="B254" s="21"/>
      <c r="D254" s="104" t="s">
        <v>152</v>
      </c>
      <c r="F254" s="107" t="s">
        <v>346</v>
      </c>
      <c r="I254" s="97"/>
      <c r="J254" s="156"/>
      <c r="K254" s="106"/>
      <c r="R254" s="44"/>
      <c r="AR254" s="10" t="s">
        <v>152</v>
      </c>
      <c r="AS254" s="10" t="s">
        <v>70</v>
      </c>
    </row>
    <row r="255" spans="2:63" s="1" customFormat="1" ht="37.9" customHeight="1" x14ac:dyDescent="0.2">
      <c r="B255" s="92"/>
      <c r="C255" s="93" t="s">
        <v>253</v>
      </c>
      <c r="D255" s="93" t="s">
        <v>108</v>
      </c>
      <c r="E255" s="94" t="s">
        <v>392</v>
      </c>
      <c r="F255" s="95" t="s">
        <v>393</v>
      </c>
      <c r="G255" s="96" t="s">
        <v>111</v>
      </c>
      <c r="H255" s="97">
        <v>150</v>
      </c>
      <c r="I255" s="97" t="s">
        <v>4510</v>
      </c>
      <c r="J255" s="156"/>
      <c r="K255" s="98" t="s">
        <v>1</v>
      </c>
      <c r="L255" s="99" t="s">
        <v>35</v>
      </c>
      <c r="M255" s="100">
        <v>0</v>
      </c>
      <c r="N255" s="100">
        <f>M255*H255</f>
        <v>0</v>
      </c>
      <c r="O255" s="100">
        <v>0</v>
      </c>
      <c r="P255" s="100">
        <f>O255*H255</f>
        <v>0</v>
      </c>
      <c r="Q255" s="100">
        <v>0</v>
      </c>
      <c r="R255" s="101">
        <f>Q255*H255</f>
        <v>0</v>
      </c>
      <c r="AP255" s="102" t="s">
        <v>112</v>
      </c>
      <c r="AR255" s="102" t="s">
        <v>108</v>
      </c>
      <c r="AS255" s="102" t="s">
        <v>70</v>
      </c>
      <c r="AW255" s="10" t="s">
        <v>113</v>
      </c>
      <c r="BC255" s="103" t="e">
        <f>IF(L255="základní",#REF!,0)</f>
        <v>#REF!</v>
      </c>
      <c r="BD255" s="103">
        <f>IF(L255="snížená",#REF!,0)</f>
        <v>0</v>
      </c>
      <c r="BE255" s="103">
        <f>IF(L255="zákl. přenesená",#REF!,0)</f>
        <v>0</v>
      </c>
      <c r="BF255" s="103">
        <f>IF(L255="sníž. přenesená",#REF!,0)</f>
        <v>0</v>
      </c>
      <c r="BG255" s="103">
        <f>IF(L255="nulová",#REF!,0)</f>
        <v>0</v>
      </c>
      <c r="BH255" s="10" t="s">
        <v>78</v>
      </c>
      <c r="BI255" s="103" t="e">
        <f>ROUND(#REF!*H255,2)</f>
        <v>#REF!</v>
      </c>
      <c r="BJ255" s="10" t="s">
        <v>112</v>
      </c>
      <c r="BK255" s="102" t="s">
        <v>394</v>
      </c>
    </row>
    <row r="256" spans="2:63" s="1" customFormat="1" ht="117" x14ac:dyDescent="0.2">
      <c r="B256" s="21"/>
      <c r="D256" s="104" t="s">
        <v>114</v>
      </c>
      <c r="F256" s="105" t="s">
        <v>395</v>
      </c>
      <c r="I256" s="97"/>
      <c r="J256" s="156"/>
      <c r="K256" s="106"/>
      <c r="R256" s="44"/>
      <c r="AR256" s="10" t="s">
        <v>114</v>
      </c>
      <c r="AS256" s="10" t="s">
        <v>70</v>
      </c>
    </row>
    <row r="257" spans="2:63" s="1" customFormat="1" ht="19.5" x14ac:dyDescent="0.2">
      <c r="B257" s="21"/>
      <c r="D257" s="104" t="s">
        <v>152</v>
      </c>
      <c r="F257" s="107" t="s">
        <v>346</v>
      </c>
      <c r="I257" s="97"/>
      <c r="J257" s="156"/>
      <c r="K257" s="106"/>
      <c r="R257" s="44"/>
      <c r="AR257" s="10" t="s">
        <v>152</v>
      </c>
      <c r="AS257" s="10" t="s">
        <v>70</v>
      </c>
    </row>
    <row r="258" spans="2:63" s="1" customFormat="1" ht="37.9" customHeight="1" x14ac:dyDescent="0.2">
      <c r="B258" s="92"/>
      <c r="C258" s="93" t="s">
        <v>396</v>
      </c>
      <c r="D258" s="93" t="s">
        <v>108</v>
      </c>
      <c r="E258" s="94" t="s">
        <v>397</v>
      </c>
      <c r="F258" s="95" t="s">
        <v>398</v>
      </c>
      <c r="G258" s="96" t="s">
        <v>111</v>
      </c>
      <c r="H258" s="97">
        <v>100</v>
      </c>
      <c r="I258" s="97" t="s">
        <v>4510</v>
      </c>
      <c r="J258" s="156"/>
      <c r="K258" s="98" t="s">
        <v>1</v>
      </c>
      <c r="L258" s="99" t="s">
        <v>35</v>
      </c>
      <c r="M258" s="100">
        <v>0</v>
      </c>
      <c r="N258" s="100">
        <f>M258*H258</f>
        <v>0</v>
      </c>
      <c r="O258" s="100">
        <v>0</v>
      </c>
      <c r="P258" s="100">
        <f>O258*H258</f>
        <v>0</v>
      </c>
      <c r="Q258" s="100">
        <v>0</v>
      </c>
      <c r="R258" s="101">
        <f>Q258*H258</f>
        <v>0</v>
      </c>
      <c r="AP258" s="102" t="s">
        <v>112</v>
      </c>
      <c r="AR258" s="102" t="s">
        <v>108</v>
      </c>
      <c r="AS258" s="102" t="s">
        <v>70</v>
      </c>
      <c r="AW258" s="10" t="s">
        <v>113</v>
      </c>
      <c r="BC258" s="103" t="e">
        <f>IF(L258="základní",#REF!,0)</f>
        <v>#REF!</v>
      </c>
      <c r="BD258" s="103">
        <f>IF(L258="snížená",#REF!,0)</f>
        <v>0</v>
      </c>
      <c r="BE258" s="103">
        <f>IF(L258="zákl. přenesená",#REF!,0)</f>
        <v>0</v>
      </c>
      <c r="BF258" s="103">
        <f>IF(L258="sníž. přenesená",#REF!,0)</f>
        <v>0</v>
      </c>
      <c r="BG258" s="103">
        <f>IF(L258="nulová",#REF!,0)</f>
        <v>0</v>
      </c>
      <c r="BH258" s="10" t="s">
        <v>78</v>
      </c>
      <c r="BI258" s="103" t="e">
        <f>ROUND(#REF!*H258,2)</f>
        <v>#REF!</v>
      </c>
      <c r="BJ258" s="10" t="s">
        <v>112</v>
      </c>
      <c r="BK258" s="102" t="s">
        <v>399</v>
      </c>
    </row>
    <row r="259" spans="2:63" s="1" customFormat="1" ht="117" x14ac:dyDescent="0.2">
      <c r="B259" s="21"/>
      <c r="D259" s="104" t="s">
        <v>114</v>
      </c>
      <c r="F259" s="105" t="s">
        <v>400</v>
      </c>
      <c r="I259" s="97"/>
      <c r="J259" s="156"/>
      <c r="K259" s="106"/>
      <c r="R259" s="44"/>
      <c r="AR259" s="10" t="s">
        <v>114</v>
      </c>
      <c r="AS259" s="10" t="s">
        <v>70</v>
      </c>
    </row>
    <row r="260" spans="2:63" s="1" customFormat="1" ht="19.5" x14ac:dyDescent="0.2">
      <c r="B260" s="21"/>
      <c r="D260" s="104" t="s">
        <v>152</v>
      </c>
      <c r="F260" s="107" t="s">
        <v>346</v>
      </c>
      <c r="I260" s="97"/>
      <c r="J260" s="156"/>
      <c r="K260" s="106"/>
      <c r="R260" s="44"/>
      <c r="AR260" s="10" t="s">
        <v>152</v>
      </c>
      <c r="AS260" s="10" t="s">
        <v>70</v>
      </c>
    </row>
    <row r="261" spans="2:63" s="1" customFormat="1" ht="37.9" customHeight="1" x14ac:dyDescent="0.2">
      <c r="B261" s="92"/>
      <c r="C261" s="93" t="s">
        <v>257</v>
      </c>
      <c r="D261" s="93" t="s">
        <v>108</v>
      </c>
      <c r="E261" s="94" t="s">
        <v>401</v>
      </c>
      <c r="F261" s="95" t="s">
        <v>402</v>
      </c>
      <c r="G261" s="96" t="s">
        <v>111</v>
      </c>
      <c r="H261" s="97">
        <v>100</v>
      </c>
      <c r="I261" s="97" t="s">
        <v>4510</v>
      </c>
      <c r="J261" s="156"/>
      <c r="K261" s="98" t="s">
        <v>1</v>
      </c>
      <c r="L261" s="99" t="s">
        <v>35</v>
      </c>
      <c r="M261" s="100">
        <v>0</v>
      </c>
      <c r="N261" s="100">
        <f>M261*H261</f>
        <v>0</v>
      </c>
      <c r="O261" s="100">
        <v>0</v>
      </c>
      <c r="P261" s="100">
        <f>O261*H261</f>
        <v>0</v>
      </c>
      <c r="Q261" s="100">
        <v>0</v>
      </c>
      <c r="R261" s="101">
        <f>Q261*H261</f>
        <v>0</v>
      </c>
      <c r="AP261" s="102" t="s">
        <v>112</v>
      </c>
      <c r="AR261" s="102" t="s">
        <v>108</v>
      </c>
      <c r="AS261" s="102" t="s">
        <v>70</v>
      </c>
      <c r="AW261" s="10" t="s">
        <v>113</v>
      </c>
      <c r="BC261" s="103" t="e">
        <f>IF(L261="základní",#REF!,0)</f>
        <v>#REF!</v>
      </c>
      <c r="BD261" s="103">
        <f>IF(L261="snížená",#REF!,0)</f>
        <v>0</v>
      </c>
      <c r="BE261" s="103">
        <f>IF(L261="zákl. přenesená",#REF!,0)</f>
        <v>0</v>
      </c>
      <c r="BF261" s="103">
        <f>IF(L261="sníž. přenesená",#REF!,0)</f>
        <v>0</v>
      </c>
      <c r="BG261" s="103">
        <f>IF(L261="nulová",#REF!,0)</f>
        <v>0</v>
      </c>
      <c r="BH261" s="10" t="s">
        <v>78</v>
      </c>
      <c r="BI261" s="103" t="e">
        <f>ROUND(#REF!*H261,2)</f>
        <v>#REF!</v>
      </c>
      <c r="BJ261" s="10" t="s">
        <v>112</v>
      </c>
      <c r="BK261" s="102" t="s">
        <v>403</v>
      </c>
    </row>
    <row r="262" spans="2:63" s="1" customFormat="1" ht="117" x14ac:dyDescent="0.2">
      <c r="B262" s="21"/>
      <c r="D262" s="104" t="s">
        <v>114</v>
      </c>
      <c r="F262" s="105" t="s">
        <v>404</v>
      </c>
      <c r="I262" s="97"/>
      <c r="J262" s="156"/>
      <c r="K262" s="106"/>
      <c r="R262" s="44"/>
      <c r="AR262" s="10" t="s">
        <v>114</v>
      </c>
      <c r="AS262" s="10" t="s">
        <v>70</v>
      </c>
    </row>
    <row r="263" spans="2:63" s="1" customFormat="1" ht="19.5" x14ac:dyDescent="0.2">
      <c r="B263" s="21"/>
      <c r="D263" s="104" t="s">
        <v>152</v>
      </c>
      <c r="F263" s="107" t="s">
        <v>346</v>
      </c>
      <c r="I263" s="97"/>
      <c r="J263" s="156"/>
      <c r="K263" s="106"/>
      <c r="R263" s="44"/>
      <c r="AR263" s="10" t="s">
        <v>152</v>
      </c>
      <c r="AS263" s="10" t="s">
        <v>70</v>
      </c>
    </row>
    <row r="264" spans="2:63" s="1" customFormat="1" ht="37.9" customHeight="1" x14ac:dyDescent="0.2">
      <c r="B264" s="92"/>
      <c r="C264" s="93" t="s">
        <v>405</v>
      </c>
      <c r="D264" s="93" t="s">
        <v>108</v>
      </c>
      <c r="E264" s="94" t="s">
        <v>406</v>
      </c>
      <c r="F264" s="95" t="s">
        <v>407</v>
      </c>
      <c r="G264" s="96" t="s">
        <v>111</v>
      </c>
      <c r="H264" s="97">
        <v>100</v>
      </c>
      <c r="I264" s="97" t="s">
        <v>4510</v>
      </c>
      <c r="J264" s="156"/>
      <c r="K264" s="98" t="s">
        <v>1</v>
      </c>
      <c r="L264" s="99" t="s">
        <v>35</v>
      </c>
      <c r="M264" s="100">
        <v>0</v>
      </c>
      <c r="N264" s="100">
        <f>M264*H264</f>
        <v>0</v>
      </c>
      <c r="O264" s="100">
        <v>0</v>
      </c>
      <c r="P264" s="100">
        <f>O264*H264</f>
        <v>0</v>
      </c>
      <c r="Q264" s="100">
        <v>0</v>
      </c>
      <c r="R264" s="101">
        <f>Q264*H264</f>
        <v>0</v>
      </c>
      <c r="AP264" s="102" t="s">
        <v>112</v>
      </c>
      <c r="AR264" s="102" t="s">
        <v>108</v>
      </c>
      <c r="AS264" s="102" t="s">
        <v>70</v>
      </c>
      <c r="AW264" s="10" t="s">
        <v>113</v>
      </c>
      <c r="BC264" s="103" t="e">
        <f>IF(L264="základní",#REF!,0)</f>
        <v>#REF!</v>
      </c>
      <c r="BD264" s="103">
        <f>IF(L264="snížená",#REF!,0)</f>
        <v>0</v>
      </c>
      <c r="BE264" s="103">
        <f>IF(L264="zákl. přenesená",#REF!,0)</f>
        <v>0</v>
      </c>
      <c r="BF264" s="103">
        <f>IF(L264="sníž. přenesená",#REF!,0)</f>
        <v>0</v>
      </c>
      <c r="BG264" s="103">
        <f>IF(L264="nulová",#REF!,0)</f>
        <v>0</v>
      </c>
      <c r="BH264" s="10" t="s">
        <v>78</v>
      </c>
      <c r="BI264" s="103" t="e">
        <f>ROUND(#REF!*H264,2)</f>
        <v>#REF!</v>
      </c>
      <c r="BJ264" s="10" t="s">
        <v>112</v>
      </c>
      <c r="BK264" s="102" t="s">
        <v>408</v>
      </c>
    </row>
    <row r="265" spans="2:63" s="1" customFormat="1" ht="117" x14ac:dyDescent="0.2">
      <c r="B265" s="21"/>
      <c r="D265" s="104" t="s">
        <v>114</v>
      </c>
      <c r="F265" s="105" t="s">
        <v>409</v>
      </c>
      <c r="I265" s="97"/>
      <c r="J265" s="156"/>
      <c r="K265" s="106"/>
      <c r="R265" s="44"/>
      <c r="AR265" s="10" t="s">
        <v>114</v>
      </c>
      <c r="AS265" s="10" t="s">
        <v>70</v>
      </c>
    </row>
    <row r="266" spans="2:63" s="1" customFormat="1" ht="19.5" x14ac:dyDescent="0.2">
      <c r="B266" s="21"/>
      <c r="D266" s="104" t="s">
        <v>152</v>
      </c>
      <c r="F266" s="107" t="s">
        <v>346</v>
      </c>
      <c r="I266" s="97"/>
      <c r="J266" s="156"/>
      <c r="K266" s="106"/>
      <c r="R266" s="44"/>
      <c r="AR266" s="10" t="s">
        <v>152</v>
      </c>
      <c r="AS266" s="10" t="s">
        <v>70</v>
      </c>
    </row>
    <row r="267" spans="2:63" s="1" customFormat="1" ht="37.9" customHeight="1" x14ac:dyDescent="0.2">
      <c r="B267" s="92"/>
      <c r="C267" s="93" t="s">
        <v>262</v>
      </c>
      <c r="D267" s="93" t="s">
        <v>108</v>
      </c>
      <c r="E267" s="94" t="s">
        <v>410</v>
      </c>
      <c r="F267" s="95" t="s">
        <v>411</v>
      </c>
      <c r="G267" s="96" t="s">
        <v>111</v>
      </c>
      <c r="H267" s="97">
        <v>100</v>
      </c>
      <c r="I267" s="97" t="s">
        <v>4510</v>
      </c>
      <c r="J267" s="156"/>
      <c r="K267" s="98" t="s">
        <v>1</v>
      </c>
      <c r="L267" s="99" t="s">
        <v>35</v>
      </c>
      <c r="M267" s="100">
        <v>0</v>
      </c>
      <c r="N267" s="100">
        <f>M267*H267</f>
        <v>0</v>
      </c>
      <c r="O267" s="100">
        <v>0</v>
      </c>
      <c r="P267" s="100">
        <f>O267*H267</f>
        <v>0</v>
      </c>
      <c r="Q267" s="100">
        <v>0</v>
      </c>
      <c r="R267" s="101">
        <f>Q267*H267</f>
        <v>0</v>
      </c>
      <c r="AP267" s="102" t="s">
        <v>112</v>
      </c>
      <c r="AR267" s="102" t="s">
        <v>108</v>
      </c>
      <c r="AS267" s="102" t="s">
        <v>70</v>
      </c>
      <c r="AW267" s="10" t="s">
        <v>113</v>
      </c>
      <c r="BC267" s="103" t="e">
        <f>IF(L267="základní",#REF!,0)</f>
        <v>#REF!</v>
      </c>
      <c r="BD267" s="103">
        <f>IF(L267="snížená",#REF!,0)</f>
        <v>0</v>
      </c>
      <c r="BE267" s="103">
        <f>IF(L267="zákl. přenesená",#REF!,0)</f>
        <v>0</v>
      </c>
      <c r="BF267" s="103">
        <f>IF(L267="sníž. přenesená",#REF!,0)</f>
        <v>0</v>
      </c>
      <c r="BG267" s="103">
        <f>IF(L267="nulová",#REF!,0)</f>
        <v>0</v>
      </c>
      <c r="BH267" s="10" t="s">
        <v>78</v>
      </c>
      <c r="BI267" s="103" t="e">
        <f>ROUND(#REF!*H267,2)</f>
        <v>#REF!</v>
      </c>
      <c r="BJ267" s="10" t="s">
        <v>112</v>
      </c>
      <c r="BK267" s="102" t="s">
        <v>412</v>
      </c>
    </row>
    <row r="268" spans="2:63" s="1" customFormat="1" ht="117" x14ac:dyDescent="0.2">
      <c r="B268" s="21"/>
      <c r="D268" s="104" t="s">
        <v>114</v>
      </c>
      <c r="F268" s="105" t="s">
        <v>413</v>
      </c>
      <c r="I268" s="97"/>
      <c r="J268" s="156"/>
      <c r="K268" s="106"/>
      <c r="R268" s="44"/>
      <c r="AR268" s="10" t="s">
        <v>114</v>
      </c>
      <c r="AS268" s="10" t="s">
        <v>70</v>
      </c>
    </row>
    <row r="269" spans="2:63" s="1" customFormat="1" ht="19.5" x14ac:dyDescent="0.2">
      <c r="B269" s="21"/>
      <c r="D269" s="104" t="s">
        <v>152</v>
      </c>
      <c r="F269" s="107" t="s">
        <v>346</v>
      </c>
      <c r="I269" s="97"/>
      <c r="J269" s="156"/>
      <c r="K269" s="106"/>
      <c r="R269" s="44"/>
      <c r="AR269" s="10" t="s">
        <v>152</v>
      </c>
      <c r="AS269" s="10" t="s">
        <v>70</v>
      </c>
    </row>
    <row r="270" spans="2:63" s="1" customFormat="1" ht="37.9" customHeight="1" x14ac:dyDescent="0.2">
      <c r="B270" s="92"/>
      <c r="C270" s="93" t="s">
        <v>414</v>
      </c>
      <c r="D270" s="93" t="s">
        <v>108</v>
      </c>
      <c r="E270" s="94" t="s">
        <v>415</v>
      </c>
      <c r="F270" s="95" t="s">
        <v>416</v>
      </c>
      <c r="G270" s="96" t="s">
        <v>111</v>
      </c>
      <c r="H270" s="97">
        <v>100</v>
      </c>
      <c r="I270" s="97" t="s">
        <v>4510</v>
      </c>
      <c r="J270" s="156"/>
      <c r="K270" s="98" t="s">
        <v>1</v>
      </c>
      <c r="L270" s="99" t="s">
        <v>35</v>
      </c>
      <c r="M270" s="100">
        <v>0</v>
      </c>
      <c r="N270" s="100">
        <f>M270*H270</f>
        <v>0</v>
      </c>
      <c r="O270" s="100">
        <v>0</v>
      </c>
      <c r="P270" s="100">
        <f>O270*H270</f>
        <v>0</v>
      </c>
      <c r="Q270" s="100">
        <v>0</v>
      </c>
      <c r="R270" s="101">
        <f>Q270*H270</f>
        <v>0</v>
      </c>
      <c r="AP270" s="102" t="s">
        <v>112</v>
      </c>
      <c r="AR270" s="102" t="s">
        <v>108</v>
      </c>
      <c r="AS270" s="102" t="s">
        <v>70</v>
      </c>
      <c r="AW270" s="10" t="s">
        <v>113</v>
      </c>
      <c r="BC270" s="103" t="e">
        <f>IF(L270="základní",#REF!,0)</f>
        <v>#REF!</v>
      </c>
      <c r="BD270" s="103">
        <f>IF(L270="snížená",#REF!,0)</f>
        <v>0</v>
      </c>
      <c r="BE270" s="103">
        <f>IF(L270="zákl. přenesená",#REF!,0)</f>
        <v>0</v>
      </c>
      <c r="BF270" s="103">
        <f>IF(L270="sníž. přenesená",#REF!,0)</f>
        <v>0</v>
      </c>
      <c r="BG270" s="103">
        <f>IF(L270="nulová",#REF!,0)</f>
        <v>0</v>
      </c>
      <c r="BH270" s="10" t="s">
        <v>78</v>
      </c>
      <c r="BI270" s="103" t="e">
        <f>ROUND(#REF!*H270,2)</f>
        <v>#REF!</v>
      </c>
      <c r="BJ270" s="10" t="s">
        <v>112</v>
      </c>
      <c r="BK270" s="102" t="s">
        <v>417</v>
      </c>
    </row>
    <row r="271" spans="2:63" s="1" customFormat="1" ht="117" x14ac:dyDescent="0.2">
      <c r="B271" s="21"/>
      <c r="D271" s="104" t="s">
        <v>114</v>
      </c>
      <c r="F271" s="105" t="s">
        <v>418</v>
      </c>
      <c r="I271" s="97"/>
      <c r="J271" s="156"/>
      <c r="K271" s="106"/>
      <c r="R271" s="44"/>
      <c r="AR271" s="10" t="s">
        <v>114</v>
      </c>
      <c r="AS271" s="10" t="s">
        <v>70</v>
      </c>
    </row>
    <row r="272" spans="2:63" s="1" customFormat="1" ht="19.5" x14ac:dyDescent="0.2">
      <c r="B272" s="21"/>
      <c r="D272" s="104" t="s">
        <v>152</v>
      </c>
      <c r="F272" s="107" t="s">
        <v>346</v>
      </c>
      <c r="I272" s="97"/>
      <c r="J272" s="156"/>
      <c r="K272" s="106"/>
      <c r="R272" s="44"/>
      <c r="AR272" s="10" t="s">
        <v>152</v>
      </c>
      <c r="AS272" s="10" t="s">
        <v>70</v>
      </c>
    </row>
    <row r="273" spans="2:63" s="1" customFormat="1" ht="37.9" customHeight="1" x14ac:dyDescent="0.2">
      <c r="B273" s="92"/>
      <c r="C273" s="93" t="s">
        <v>266</v>
      </c>
      <c r="D273" s="93" t="s">
        <v>108</v>
      </c>
      <c r="E273" s="94" t="s">
        <v>419</v>
      </c>
      <c r="F273" s="95" t="s">
        <v>420</v>
      </c>
      <c r="G273" s="96" t="s">
        <v>111</v>
      </c>
      <c r="H273" s="97">
        <v>100</v>
      </c>
      <c r="I273" s="97" t="s">
        <v>4510</v>
      </c>
      <c r="J273" s="156"/>
      <c r="K273" s="98" t="s">
        <v>1</v>
      </c>
      <c r="L273" s="99" t="s">
        <v>35</v>
      </c>
      <c r="M273" s="100">
        <v>0</v>
      </c>
      <c r="N273" s="100">
        <f>M273*H273</f>
        <v>0</v>
      </c>
      <c r="O273" s="100">
        <v>0</v>
      </c>
      <c r="P273" s="100">
        <f>O273*H273</f>
        <v>0</v>
      </c>
      <c r="Q273" s="100">
        <v>0</v>
      </c>
      <c r="R273" s="101">
        <f>Q273*H273</f>
        <v>0</v>
      </c>
      <c r="AP273" s="102" t="s">
        <v>112</v>
      </c>
      <c r="AR273" s="102" t="s">
        <v>108</v>
      </c>
      <c r="AS273" s="102" t="s">
        <v>70</v>
      </c>
      <c r="AW273" s="10" t="s">
        <v>113</v>
      </c>
      <c r="BC273" s="103" t="e">
        <f>IF(L273="základní",#REF!,0)</f>
        <v>#REF!</v>
      </c>
      <c r="BD273" s="103">
        <f>IF(L273="snížená",#REF!,0)</f>
        <v>0</v>
      </c>
      <c r="BE273" s="103">
        <f>IF(L273="zákl. přenesená",#REF!,0)</f>
        <v>0</v>
      </c>
      <c r="BF273" s="103">
        <f>IF(L273="sníž. přenesená",#REF!,0)</f>
        <v>0</v>
      </c>
      <c r="BG273" s="103">
        <f>IF(L273="nulová",#REF!,0)</f>
        <v>0</v>
      </c>
      <c r="BH273" s="10" t="s">
        <v>78</v>
      </c>
      <c r="BI273" s="103" t="e">
        <f>ROUND(#REF!*H273,2)</f>
        <v>#REF!</v>
      </c>
      <c r="BJ273" s="10" t="s">
        <v>112</v>
      </c>
      <c r="BK273" s="102" t="s">
        <v>421</v>
      </c>
    </row>
    <row r="274" spans="2:63" s="1" customFormat="1" ht="117" x14ac:dyDescent="0.2">
      <c r="B274" s="21"/>
      <c r="D274" s="104" t="s">
        <v>114</v>
      </c>
      <c r="F274" s="105" t="s">
        <v>422</v>
      </c>
      <c r="I274" s="97"/>
      <c r="J274" s="156"/>
      <c r="K274" s="106"/>
      <c r="R274" s="44"/>
      <c r="AR274" s="10" t="s">
        <v>114</v>
      </c>
      <c r="AS274" s="10" t="s">
        <v>70</v>
      </c>
    </row>
    <row r="275" spans="2:63" s="1" customFormat="1" ht="19.5" x14ac:dyDescent="0.2">
      <c r="B275" s="21"/>
      <c r="D275" s="104" t="s">
        <v>152</v>
      </c>
      <c r="F275" s="107" t="s">
        <v>346</v>
      </c>
      <c r="I275" s="97"/>
      <c r="J275" s="156"/>
      <c r="K275" s="106"/>
      <c r="R275" s="44"/>
      <c r="AR275" s="10" t="s">
        <v>152</v>
      </c>
      <c r="AS275" s="10" t="s">
        <v>70</v>
      </c>
    </row>
    <row r="276" spans="2:63" s="1" customFormat="1" ht="37.9" customHeight="1" x14ac:dyDescent="0.2">
      <c r="B276" s="92"/>
      <c r="C276" s="93" t="s">
        <v>423</v>
      </c>
      <c r="D276" s="93" t="s">
        <v>108</v>
      </c>
      <c r="E276" s="94" t="s">
        <v>424</v>
      </c>
      <c r="F276" s="95" t="s">
        <v>425</v>
      </c>
      <c r="G276" s="96" t="s">
        <v>111</v>
      </c>
      <c r="H276" s="97">
        <v>100</v>
      </c>
      <c r="I276" s="97" t="s">
        <v>4510</v>
      </c>
      <c r="J276" s="156"/>
      <c r="K276" s="98" t="s">
        <v>1</v>
      </c>
      <c r="L276" s="99" t="s">
        <v>35</v>
      </c>
      <c r="M276" s="100">
        <v>0</v>
      </c>
      <c r="N276" s="100">
        <f>M276*H276</f>
        <v>0</v>
      </c>
      <c r="O276" s="100">
        <v>0</v>
      </c>
      <c r="P276" s="100">
        <f>O276*H276</f>
        <v>0</v>
      </c>
      <c r="Q276" s="100">
        <v>0</v>
      </c>
      <c r="R276" s="101">
        <f>Q276*H276</f>
        <v>0</v>
      </c>
      <c r="AP276" s="102" t="s">
        <v>112</v>
      </c>
      <c r="AR276" s="102" t="s">
        <v>108</v>
      </c>
      <c r="AS276" s="102" t="s">
        <v>70</v>
      </c>
      <c r="AW276" s="10" t="s">
        <v>113</v>
      </c>
      <c r="BC276" s="103" t="e">
        <f>IF(L276="základní",#REF!,0)</f>
        <v>#REF!</v>
      </c>
      <c r="BD276" s="103">
        <f>IF(L276="snížená",#REF!,0)</f>
        <v>0</v>
      </c>
      <c r="BE276" s="103">
        <f>IF(L276="zákl. přenesená",#REF!,0)</f>
        <v>0</v>
      </c>
      <c r="BF276" s="103">
        <f>IF(L276="sníž. přenesená",#REF!,0)</f>
        <v>0</v>
      </c>
      <c r="BG276" s="103">
        <f>IF(L276="nulová",#REF!,0)</f>
        <v>0</v>
      </c>
      <c r="BH276" s="10" t="s">
        <v>78</v>
      </c>
      <c r="BI276" s="103" t="e">
        <f>ROUND(#REF!*H276,2)</f>
        <v>#REF!</v>
      </c>
      <c r="BJ276" s="10" t="s">
        <v>112</v>
      </c>
      <c r="BK276" s="102" t="s">
        <v>426</v>
      </c>
    </row>
    <row r="277" spans="2:63" s="1" customFormat="1" ht="117" x14ac:dyDescent="0.2">
      <c r="B277" s="21"/>
      <c r="D277" s="104" t="s">
        <v>114</v>
      </c>
      <c r="F277" s="105" t="s">
        <v>427</v>
      </c>
      <c r="I277" s="97"/>
      <c r="J277" s="156"/>
      <c r="K277" s="106"/>
      <c r="R277" s="44"/>
      <c r="AR277" s="10" t="s">
        <v>114</v>
      </c>
      <c r="AS277" s="10" t="s">
        <v>70</v>
      </c>
    </row>
    <row r="278" spans="2:63" s="1" customFormat="1" ht="19.5" x14ac:dyDescent="0.2">
      <c r="B278" s="21"/>
      <c r="D278" s="104" t="s">
        <v>152</v>
      </c>
      <c r="F278" s="107" t="s">
        <v>346</v>
      </c>
      <c r="I278" s="97"/>
      <c r="J278" s="156"/>
      <c r="K278" s="106"/>
      <c r="R278" s="44"/>
      <c r="AR278" s="10" t="s">
        <v>152</v>
      </c>
      <c r="AS278" s="10" t="s">
        <v>70</v>
      </c>
    </row>
    <row r="279" spans="2:63" s="1" customFormat="1" ht="24.2" customHeight="1" x14ac:dyDescent="0.2">
      <c r="B279" s="92"/>
      <c r="C279" s="93" t="s">
        <v>271</v>
      </c>
      <c r="D279" s="93" t="s">
        <v>108</v>
      </c>
      <c r="E279" s="94" t="s">
        <v>428</v>
      </c>
      <c r="F279" s="95" t="s">
        <v>429</v>
      </c>
      <c r="G279" s="96" t="s">
        <v>111</v>
      </c>
      <c r="H279" s="97">
        <v>100</v>
      </c>
      <c r="I279" s="97" t="s">
        <v>4510</v>
      </c>
      <c r="J279" s="156"/>
      <c r="K279" s="98" t="s">
        <v>1</v>
      </c>
      <c r="L279" s="99" t="s">
        <v>35</v>
      </c>
      <c r="M279" s="100">
        <v>0</v>
      </c>
      <c r="N279" s="100">
        <f>M279*H279</f>
        <v>0</v>
      </c>
      <c r="O279" s="100">
        <v>0</v>
      </c>
      <c r="P279" s="100">
        <f>O279*H279</f>
        <v>0</v>
      </c>
      <c r="Q279" s="100">
        <v>0</v>
      </c>
      <c r="R279" s="101">
        <f>Q279*H279</f>
        <v>0</v>
      </c>
      <c r="AP279" s="102" t="s">
        <v>112</v>
      </c>
      <c r="AR279" s="102" t="s">
        <v>108</v>
      </c>
      <c r="AS279" s="102" t="s">
        <v>70</v>
      </c>
      <c r="AW279" s="10" t="s">
        <v>113</v>
      </c>
      <c r="BC279" s="103" t="e">
        <f>IF(L279="základní",#REF!,0)</f>
        <v>#REF!</v>
      </c>
      <c r="BD279" s="103">
        <f>IF(L279="snížená",#REF!,0)</f>
        <v>0</v>
      </c>
      <c r="BE279" s="103">
        <f>IF(L279="zákl. přenesená",#REF!,0)</f>
        <v>0</v>
      </c>
      <c r="BF279" s="103">
        <f>IF(L279="sníž. přenesená",#REF!,0)</f>
        <v>0</v>
      </c>
      <c r="BG279" s="103">
        <f>IF(L279="nulová",#REF!,0)</f>
        <v>0</v>
      </c>
      <c r="BH279" s="10" t="s">
        <v>78</v>
      </c>
      <c r="BI279" s="103" t="e">
        <f>ROUND(#REF!*H279,2)</f>
        <v>#REF!</v>
      </c>
      <c r="BJ279" s="10" t="s">
        <v>112</v>
      </c>
      <c r="BK279" s="102" t="s">
        <v>430</v>
      </c>
    </row>
    <row r="280" spans="2:63" s="1" customFormat="1" ht="107.25" x14ac:dyDescent="0.2">
      <c r="B280" s="21"/>
      <c r="D280" s="104" t="s">
        <v>114</v>
      </c>
      <c r="F280" s="105" t="s">
        <v>431</v>
      </c>
      <c r="I280" s="97"/>
      <c r="J280" s="156"/>
      <c r="K280" s="106"/>
      <c r="R280" s="44"/>
      <c r="AR280" s="10" t="s">
        <v>114</v>
      </c>
      <c r="AS280" s="10" t="s">
        <v>70</v>
      </c>
    </row>
    <row r="281" spans="2:63" s="1" customFormat="1" ht="19.5" x14ac:dyDescent="0.2">
      <c r="B281" s="21"/>
      <c r="D281" s="104" t="s">
        <v>152</v>
      </c>
      <c r="F281" s="107" t="s">
        <v>346</v>
      </c>
      <c r="I281" s="97"/>
      <c r="J281" s="156"/>
      <c r="K281" s="106"/>
      <c r="R281" s="44"/>
      <c r="AR281" s="10" t="s">
        <v>152</v>
      </c>
      <c r="AS281" s="10" t="s">
        <v>70</v>
      </c>
    </row>
    <row r="282" spans="2:63" s="1" customFormat="1" ht="24.2" customHeight="1" x14ac:dyDescent="0.2">
      <c r="B282" s="92"/>
      <c r="C282" s="93" t="s">
        <v>432</v>
      </c>
      <c r="D282" s="93" t="s">
        <v>108</v>
      </c>
      <c r="E282" s="94" t="s">
        <v>433</v>
      </c>
      <c r="F282" s="95" t="s">
        <v>434</v>
      </c>
      <c r="G282" s="96" t="s">
        <v>111</v>
      </c>
      <c r="H282" s="97">
        <v>100</v>
      </c>
      <c r="I282" s="97" t="s">
        <v>4510</v>
      </c>
      <c r="J282" s="156"/>
      <c r="K282" s="98" t="s">
        <v>1</v>
      </c>
      <c r="L282" s="99" t="s">
        <v>35</v>
      </c>
      <c r="M282" s="100">
        <v>0</v>
      </c>
      <c r="N282" s="100">
        <f>M282*H282</f>
        <v>0</v>
      </c>
      <c r="O282" s="100">
        <v>0</v>
      </c>
      <c r="P282" s="100">
        <f>O282*H282</f>
        <v>0</v>
      </c>
      <c r="Q282" s="100">
        <v>0</v>
      </c>
      <c r="R282" s="101">
        <f>Q282*H282</f>
        <v>0</v>
      </c>
      <c r="AP282" s="102" t="s">
        <v>112</v>
      </c>
      <c r="AR282" s="102" t="s">
        <v>108</v>
      </c>
      <c r="AS282" s="102" t="s">
        <v>70</v>
      </c>
      <c r="AW282" s="10" t="s">
        <v>113</v>
      </c>
      <c r="BC282" s="103" t="e">
        <f>IF(L282="základní",#REF!,0)</f>
        <v>#REF!</v>
      </c>
      <c r="BD282" s="103">
        <f>IF(L282="snížená",#REF!,0)</f>
        <v>0</v>
      </c>
      <c r="BE282" s="103">
        <f>IF(L282="zákl. přenesená",#REF!,0)</f>
        <v>0</v>
      </c>
      <c r="BF282" s="103">
        <f>IF(L282="sníž. přenesená",#REF!,0)</f>
        <v>0</v>
      </c>
      <c r="BG282" s="103">
        <f>IF(L282="nulová",#REF!,0)</f>
        <v>0</v>
      </c>
      <c r="BH282" s="10" t="s">
        <v>78</v>
      </c>
      <c r="BI282" s="103" t="e">
        <f>ROUND(#REF!*H282,2)</f>
        <v>#REF!</v>
      </c>
      <c r="BJ282" s="10" t="s">
        <v>112</v>
      </c>
      <c r="BK282" s="102" t="s">
        <v>435</v>
      </c>
    </row>
    <row r="283" spans="2:63" s="1" customFormat="1" ht="97.5" x14ac:dyDescent="0.2">
      <c r="B283" s="21"/>
      <c r="D283" s="104" t="s">
        <v>114</v>
      </c>
      <c r="F283" s="105" t="s">
        <v>436</v>
      </c>
      <c r="I283" s="97"/>
      <c r="J283" s="156"/>
      <c r="K283" s="106"/>
      <c r="R283" s="44"/>
      <c r="AR283" s="10" t="s">
        <v>114</v>
      </c>
      <c r="AS283" s="10" t="s">
        <v>70</v>
      </c>
    </row>
    <row r="284" spans="2:63" s="1" customFormat="1" ht="19.5" x14ac:dyDescent="0.2">
      <c r="B284" s="21"/>
      <c r="D284" s="104" t="s">
        <v>152</v>
      </c>
      <c r="F284" s="107" t="s">
        <v>346</v>
      </c>
      <c r="I284" s="97"/>
      <c r="J284" s="156"/>
      <c r="K284" s="106"/>
      <c r="R284" s="44"/>
      <c r="AR284" s="10" t="s">
        <v>152</v>
      </c>
      <c r="AS284" s="10" t="s">
        <v>70</v>
      </c>
    </row>
    <row r="285" spans="2:63" s="1" customFormat="1" ht="33" customHeight="1" x14ac:dyDescent="0.2">
      <c r="B285" s="92"/>
      <c r="C285" s="93" t="s">
        <v>275</v>
      </c>
      <c r="D285" s="93" t="s">
        <v>108</v>
      </c>
      <c r="E285" s="94" t="s">
        <v>437</v>
      </c>
      <c r="F285" s="95" t="s">
        <v>438</v>
      </c>
      <c r="G285" s="96" t="s">
        <v>111</v>
      </c>
      <c r="H285" s="97">
        <v>100</v>
      </c>
      <c r="I285" s="97" t="s">
        <v>4510</v>
      </c>
      <c r="J285" s="156"/>
      <c r="K285" s="98" t="s">
        <v>1</v>
      </c>
      <c r="L285" s="99" t="s">
        <v>35</v>
      </c>
      <c r="M285" s="100">
        <v>0</v>
      </c>
      <c r="N285" s="100">
        <f>M285*H285</f>
        <v>0</v>
      </c>
      <c r="O285" s="100">
        <v>0</v>
      </c>
      <c r="P285" s="100">
        <f>O285*H285</f>
        <v>0</v>
      </c>
      <c r="Q285" s="100">
        <v>0</v>
      </c>
      <c r="R285" s="101">
        <f>Q285*H285</f>
        <v>0</v>
      </c>
      <c r="AP285" s="102" t="s">
        <v>112</v>
      </c>
      <c r="AR285" s="102" t="s">
        <v>108</v>
      </c>
      <c r="AS285" s="102" t="s">
        <v>70</v>
      </c>
      <c r="AW285" s="10" t="s">
        <v>113</v>
      </c>
      <c r="BC285" s="103" t="e">
        <f>IF(L285="základní",#REF!,0)</f>
        <v>#REF!</v>
      </c>
      <c r="BD285" s="103">
        <f>IF(L285="snížená",#REF!,0)</f>
        <v>0</v>
      </c>
      <c r="BE285" s="103">
        <f>IF(L285="zákl. přenesená",#REF!,0)</f>
        <v>0</v>
      </c>
      <c r="BF285" s="103">
        <f>IF(L285="sníž. přenesená",#REF!,0)</f>
        <v>0</v>
      </c>
      <c r="BG285" s="103">
        <f>IF(L285="nulová",#REF!,0)</f>
        <v>0</v>
      </c>
      <c r="BH285" s="10" t="s">
        <v>78</v>
      </c>
      <c r="BI285" s="103" t="e">
        <f>ROUND(#REF!*H285,2)</f>
        <v>#REF!</v>
      </c>
      <c r="BJ285" s="10" t="s">
        <v>112</v>
      </c>
      <c r="BK285" s="102" t="s">
        <v>439</v>
      </c>
    </row>
    <row r="286" spans="2:63" s="1" customFormat="1" ht="107.25" x14ac:dyDescent="0.2">
      <c r="B286" s="21"/>
      <c r="D286" s="104" t="s">
        <v>114</v>
      </c>
      <c r="F286" s="105" t="s">
        <v>440</v>
      </c>
      <c r="I286" s="97"/>
      <c r="J286" s="156"/>
      <c r="K286" s="106"/>
      <c r="R286" s="44"/>
      <c r="AR286" s="10" t="s">
        <v>114</v>
      </c>
      <c r="AS286" s="10" t="s">
        <v>70</v>
      </c>
    </row>
    <row r="287" spans="2:63" s="1" customFormat="1" ht="19.5" x14ac:dyDescent="0.2">
      <c r="B287" s="21"/>
      <c r="D287" s="104" t="s">
        <v>152</v>
      </c>
      <c r="F287" s="107" t="s">
        <v>346</v>
      </c>
      <c r="I287" s="97"/>
      <c r="J287" s="156"/>
      <c r="K287" s="106"/>
      <c r="R287" s="44"/>
      <c r="AR287" s="10" t="s">
        <v>152</v>
      </c>
      <c r="AS287" s="10" t="s">
        <v>70</v>
      </c>
    </row>
    <row r="288" spans="2:63" s="1" customFormat="1" ht="33" customHeight="1" x14ac:dyDescent="0.2">
      <c r="B288" s="92"/>
      <c r="C288" s="93" t="s">
        <v>441</v>
      </c>
      <c r="D288" s="93" t="s">
        <v>108</v>
      </c>
      <c r="E288" s="94" t="s">
        <v>442</v>
      </c>
      <c r="F288" s="95" t="s">
        <v>443</v>
      </c>
      <c r="G288" s="96" t="s">
        <v>111</v>
      </c>
      <c r="H288" s="97">
        <v>100</v>
      </c>
      <c r="I288" s="97" t="s">
        <v>4510</v>
      </c>
      <c r="J288" s="156"/>
      <c r="K288" s="98" t="s">
        <v>1</v>
      </c>
      <c r="L288" s="99" t="s">
        <v>35</v>
      </c>
      <c r="M288" s="100">
        <v>0</v>
      </c>
      <c r="N288" s="100">
        <f>M288*H288</f>
        <v>0</v>
      </c>
      <c r="O288" s="100">
        <v>0</v>
      </c>
      <c r="P288" s="100">
        <f>O288*H288</f>
        <v>0</v>
      </c>
      <c r="Q288" s="100">
        <v>0</v>
      </c>
      <c r="R288" s="101">
        <f>Q288*H288</f>
        <v>0</v>
      </c>
      <c r="AP288" s="102" t="s">
        <v>112</v>
      </c>
      <c r="AR288" s="102" t="s">
        <v>108</v>
      </c>
      <c r="AS288" s="102" t="s">
        <v>70</v>
      </c>
      <c r="AW288" s="10" t="s">
        <v>113</v>
      </c>
      <c r="BC288" s="103" t="e">
        <f>IF(L288="základní",#REF!,0)</f>
        <v>#REF!</v>
      </c>
      <c r="BD288" s="103">
        <f>IF(L288="snížená",#REF!,0)</f>
        <v>0</v>
      </c>
      <c r="BE288" s="103">
        <f>IF(L288="zákl. přenesená",#REF!,0)</f>
        <v>0</v>
      </c>
      <c r="BF288" s="103">
        <f>IF(L288="sníž. přenesená",#REF!,0)</f>
        <v>0</v>
      </c>
      <c r="BG288" s="103">
        <f>IF(L288="nulová",#REF!,0)</f>
        <v>0</v>
      </c>
      <c r="BH288" s="10" t="s">
        <v>78</v>
      </c>
      <c r="BI288" s="103" t="e">
        <f>ROUND(#REF!*H288,2)</f>
        <v>#REF!</v>
      </c>
      <c r="BJ288" s="10" t="s">
        <v>112</v>
      </c>
      <c r="BK288" s="102" t="s">
        <v>444</v>
      </c>
    </row>
    <row r="289" spans="2:63" s="1" customFormat="1" ht="107.25" x14ac:dyDescent="0.2">
      <c r="B289" s="21"/>
      <c r="D289" s="104" t="s">
        <v>114</v>
      </c>
      <c r="F289" s="105" t="s">
        <v>445</v>
      </c>
      <c r="I289" s="97"/>
      <c r="J289" s="156"/>
      <c r="K289" s="106"/>
      <c r="R289" s="44"/>
      <c r="AR289" s="10" t="s">
        <v>114</v>
      </c>
      <c r="AS289" s="10" t="s">
        <v>70</v>
      </c>
    </row>
    <row r="290" spans="2:63" s="1" customFormat="1" ht="19.5" x14ac:dyDescent="0.2">
      <c r="B290" s="21"/>
      <c r="D290" s="104" t="s">
        <v>152</v>
      </c>
      <c r="F290" s="107" t="s">
        <v>346</v>
      </c>
      <c r="I290" s="97"/>
      <c r="J290" s="156"/>
      <c r="K290" s="106"/>
      <c r="R290" s="44"/>
      <c r="AR290" s="10" t="s">
        <v>152</v>
      </c>
      <c r="AS290" s="10" t="s">
        <v>70</v>
      </c>
    </row>
    <row r="291" spans="2:63" s="1" customFormat="1" ht="33" customHeight="1" x14ac:dyDescent="0.2">
      <c r="B291" s="92"/>
      <c r="C291" s="93" t="s">
        <v>280</v>
      </c>
      <c r="D291" s="93" t="s">
        <v>108</v>
      </c>
      <c r="E291" s="94" t="s">
        <v>446</v>
      </c>
      <c r="F291" s="95" t="s">
        <v>447</v>
      </c>
      <c r="G291" s="96" t="s">
        <v>111</v>
      </c>
      <c r="H291" s="97">
        <v>100</v>
      </c>
      <c r="I291" s="97" t="s">
        <v>4510</v>
      </c>
      <c r="J291" s="156"/>
      <c r="K291" s="98" t="s">
        <v>1</v>
      </c>
      <c r="L291" s="99" t="s">
        <v>35</v>
      </c>
      <c r="M291" s="100">
        <v>0</v>
      </c>
      <c r="N291" s="100">
        <f>M291*H291</f>
        <v>0</v>
      </c>
      <c r="O291" s="100">
        <v>0</v>
      </c>
      <c r="P291" s="100">
        <f>O291*H291</f>
        <v>0</v>
      </c>
      <c r="Q291" s="100">
        <v>0</v>
      </c>
      <c r="R291" s="101">
        <f>Q291*H291</f>
        <v>0</v>
      </c>
      <c r="AP291" s="102" t="s">
        <v>112</v>
      </c>
      <c r="AR291" s="102" t="s">
        <v>108</v>
      </c>
      <c r="AS291" s="102" t="s">
        <v>70</v>
      </c>
      <c r="AW291" s="10" t="s">
        <v>113</v>
      </c>
      <c r="BC291" s="103" t="e">
        <f>IF(L291="základní",#REF!,0)</f>
        <v>#REF!</v>
      </c>
      <c r="BD291" s="103">
        <f>IF(L291="snížená",#REF!,0)</f>
        <v>0</v>
      </c>
      <c r="BE291" s="103">
        <f>IF(L291="zákl. přenesená",#REF!,0)</f>
        <v>0</v>
      </c>
      <c r="BF291" s="103">
        <f>IF(L291="sníž. přenesená",#REF!,0)</f>
        <v>0</v>
      </c>
      <c r="BG291" s="103">
        <f>IF(L291="nulová",#REF!,0)</f>
        <v>0</v>
      </c>
      <c r="BH291" s="10" t="s">
        <v>78</v>
      </c>
      <c r="BI291" s="103" t="e">
        <f>ROUND(#REF!*H291,2)</f>
        <v>#REF!</v>
      </c>
      <c r="BJ291" s="10" t="s">
        <v>112</v>
      </c>
      <c r="BK291" s="102" t="s">
        <v>448</v>
      </c>
    </row>
    <row r="292" spans="2:63" s="1" customFormat="1" ht="107.25" x14ac:dyDescent="0.2">
      <c r="B292" s="21"/>
      <c r="D292" s="104" t="s">
        <v>114</v>
      </c>
      <c r="F292" s="105" t="s">
        <v>449</v>
      </c>
      <c r="I292" s="97"/>
      <c r="J292" s="156"/>
      <c r="K292" s="106"/>
      <c r="R292" s="44"/>
      <c r="AR292" s="10" t="s">
        <v>114</v>
      </c>
      <c r="AS292" s="10" t="s">
        <v>70</v>
      </c>
    </row>
    <row r="293" spans="2:63" s="1" customFormat="1" ht="19.5" x14ac:dyDescent="0.2">
      <c r="B293" s="21"/>
      <c r="D293" s="104" t="s">
        <v>152</v>
      </c>
      <c r="F293" s="107" t="s">
        <v>346</v>
      </c>
      <c r="I293" s="97"/>
      <c r="J293" s="156"/>
      <c r="K293" s="106"/>
      <c r="R293" s="44"/>
      <c r="AR293" s="10" t="s">
        <v>152</v>
      </c>
      <c r="AS293" s="10" t="s">
        <v>70</v>
      </c>
    </row>
    <row r="294" spans="2:63" s="1" customFormat="1" ht="24.2" customHeight="1" x14ac:dyDescent="0.2">
      <c r="B294" s="92"/>
      <c r="C294" s="93" t="s">
        <v>450</v>
      </c>
      <c r="D294" s="93" t="s">
        <v>108</v>
      </c>
      <c r="E294" s="94" t="s">
        <v>451</v>
      </c>
      <c r="F294" s="95" t="s">
        <v>452</v>
      </c>
      <c r="G294" s="96" t="s">
        <v>111</v>
      </c>
      <c r="H294" s="97">
        <v>100</v>
      </c>
      <c r="I294" s="97" t="s">
        <v>4510</v>
      </c>
      <c r="J294" s="156"/>
      <c r="K294" s="98" t="s">
        <v>1</v>
      </c>
      <c r="L294" s="99" t="s">
        <v>35</v>
      </c>
      <c r="M294" s="100">
        <v>0</v>
      </c>
      <c r="N294" s="100">
        <f>M294*H294</f>
        <v>0</v>
      </c>
      <c r="O294" s="100">
        <v>0</v>
      </c>
      <c r="P294" s="100">
        <f>O294*H294</f>
        <v>0</v>
      </c>
      <c r="Q294" s="100">
        <v>0</v>
      </c>
      <c r="R294" s="101">
        <f>Q294*H294</f>
        <v>0</v>
      </c>
      <c r="AP294" s="102" t="s">
        <v>112</v>
      </c>
      <c r="AR294" s="102" t="s">
        <v>108</v>
      </c>
      <c r="AS294" s="102" t="s">
        <v>70</v>
      </c>
      <c r="AW294" s="10" t="s">
        <v>113</v>
      </c>
      <c r="BC294" s="103" t="e">
        <f>IF(L294="základní",#REF!,0)</f>
        <v>#REF!</v>
      </c>
      <c r="BD294" s="103">
        <f>IF(L294="snížená",#REF!,0)</f>
        <v>0</v>
      </c>
      <c r="BE294" s="103">
        <f>IF(L294="zákl. přenesená",#REF!,0)</f>
        <v>0</v>
      </c>
      <c r="BF294" s="103">
        <f>IF(L294="sníž. přenesená",#REF!,0)</f>
        <v>0</v>
      </c>
      <c r="BG294" s="103">
        <f>IF(L294="nulová",#REF!,0)</f>
        <v>0</v>
      </c>
      <c r="BH294" s="10" t="s">
        <v>78</v>
      </c>
      <c r="BI294" s="103" t="e">
        <f>ROUND(#REF!*H294,2)</f>
        <v>#REF!</v>
      </c>
      <c r="BJ294" s="10" t="s">
        <v>112</v>
      </c>
      <c r="BK294" s="102" t="s">
        <v>453</v>
      </c>
    </row>
    <row r="295" spans="2:63" s="1" customFormat="1" ht="107.25" x14ac:dyDescent="0.2">
      <c r="B295" s="21"/>
      <c r="D295" s="104" t="s">
        <v>114</v>
      </c>
      <c r="F295" s="105" t="s">
        <v>454</v>
      </c>
      <c r="I295" s="97"/>
      <c r="J295" s="156"/>
      <c r="K295" s="106"/>
      <c r="R295" s="44"/>
      <c r="AR295" s="10" t="s">
        <v>114</v>
      </c>
      <c r="AS295" s="10" t="s">
        <v>70</v>
      </c>
    </row>
    <row r="296" spans="2:63" s="1" customFormat="1" ht="19.5" x14ac:dyDescent="0.2">
      <c r="B296" s="21"/>
      <c r="D296" s="104" t="s">
        <v>152</v>
      </c>
      <c r="F296" s="107" t="s">
        <v>346</v>
      </c>
      <c r="I296" s="97"/>
      <c r="J296" s="156"/>
      <c r="K296" s="106"/>
      <c r="R296" s="44"/>
      <c r="AR296" s="10" t="s">
        <v>152</v>
      </c>
      <c r="AS296" s="10" t="s">
        <v>70</v>
      </c>
    </row>
    <row r="297" spans="2:63" s="1" customFormat="1" ht="24.2" customHeight="1" x14ac:dyDescent="0.2">
      <c r="B297" s="92"/>
      <c r="C297" s="93" t="s">
        <v>284</v>
      </c>
      <c r="D297" s="93" t="s">
        <v>108</v>
      </c>
      <c r="E297" s="94" t="s">
        <v>455</v>
      </c>
      <c r="F297" s="95" t="s">
        <v>456</v>
      </c>
      <c r="G297" s="96" t="s">
        <v>111</v>
      </c>
      <c r="H297" s="97">
        <v>100</v>
      </c>
      <c r="I297" s="97" t="s">
        <v>4510</v>
      </c>
      <c r="J297" s="156"/>
      <c r="K297" s="98" t="s">
        <v>1</v>
      </c>
      <c r="L297" s="99" t="s">
        <v>35</v>
      </c>
      <c r="M297" s="100">
        <v>0</v>
      </c>
      <c r="N297" s="100">
        <f>M297*H297</f>
        <v>0</v>
      </c>
      <c r="O297" s="100">
        <v>0</v>
      </c>
      <c r="P297" s="100">
        <f>O297*H297</f>
        <v>0</v>
      </c>
      <c r="Q297" s="100">
        <v>0</v>
      </c>
      <c r="R297" s="101">
        <f>Q297*H297</f>
        <v>0</v>
      </c>
      <c r="AP297" s="102" t="s">
        <v>112</v>
      </c>
      <c r="AR297" s="102" t="s">
        <v>108</v>
      </c>
      <c r="AS297" s="102" t="s">
        <v>70</v>
      </c>
      <c r="AW297" s="10" t="s">
        <v>113</v>
      </c>
      <c r="BC297" s="103" t="e">
        <f>IF(L297="základní",#REF!,0)</f>
        <v>#REF!</v>
      </c>
      <c r="BD297" s="103">
        <f>IF(L297="snížená",#REF!,0)</f>
        <v>0</v>
      </c>
      <c r="BE297" s="103">
        <f>IF(L297="zákl. přenesená",#REF!,0)</f>
        <v>0</v>
      </c>
      <c r="BF297" s="103">
        <f>IF(L297="sníž. přenesená",#REF!,0)</f>
        <v>0</v>
      </c>
      <c r="BG297" s="103">
        <f>IF(L297="nulová",#REF!,0)</f>
        <v>0</v>
      </c>
      <c r="BH297" s="10" t="s">
        <v>78</v>
      </c>
      <c r="BI297" s="103" t="e">
        <f>ROUND(#REF!*H297,2)</f>
        <v>#REF!</v>
      </c>
      <c r="BJ297" s="10" t="s">
        <v>112</v>
      </c>
      <c r="BK297" s="102" t="s">
        <v>457</v>
      </c>
    </row>
    <row r="298" spans="2:63" s="1" customFormat="1" ht="97.5" x14ac:dyDescent="0.2">
      <c r="B298" s="21"/>
      <c r="D298" s="104" t="s">
        <v>114</v>
      </c>
      <c r="F298" s="105" t="s">
        <v>458</v>
      </c>
      <c r="I298" s="97"/>
      <c r="J298" s="156"/>
      <c r="K298" s="106"/>
      <c r="R298" s="44"/>
      <c r="AR298" s="10" t="s">
        <v>114</v>
      </c>
      <c r="AS298" s="10" t="s">
        <v>70</v>
      </c>
    </row>
    <row r="299" spans="2:63" s="1" customFormat="1" ht="19.5" x14ac:dyDescent="0.2">
      <c r="B299" s="21"/>
      <c r="D299" s="104" t="s">
        <v>152</v>
      </c>
      <c r="F299" s="107" t="s">
        <v>346</v>
      </c>
      <c r="I299" s="97"/>
      <c r="J299" s="156"/>
      <c r="K299" s="106"/>
      <c r="R299" s="44"/>
      <c r="AR299" s="10" t="s">
        <v>152</v>
      </c>
      <c r="AS299" s="10" t="s">
        <v>70</v>
      </c>
    </row>
    <row r="300" spans="2:63" s="1" customFormat="1" ht="24.2" customHeight="1" x14ac:dyDescent="0.2">
      <c r="B300" s="92"/>
      <c r="C300" s="93" t="s">
        <v>459</v>
      </c>
      <c r="D300" s="93" t="s">
        <v>108</v>
      </c>
      <c r="E300" s="94" t="s">
        <v>460</v>
      </c>
      <c r="F300" s="95" t="s">
        <v>461</v>
      </c>
      <c r="G300" s="96" t="s">
        <v>111</v>
      </c>
      <c r="H300" s="97">
        <v>100</v>
      </c>
      <c r="I300" s="97" t="s">
        <v>4510</v>
      </c>
      <c r="J300" s="156"/>
      <c r="K300" s="98" t="s">
        <v>1</v>
      </c>
      <c r="L300" s="99" t="s">
        <v>35</v>
      </c>
      <c r="M300" s="100">
        <v>0</v>
      </c>
      <c r="N300" s="100">
        <f>M300*H300</f>
        <v>0</v>
      </c>
      <c r="O300" s="100">
        <v>0</v>
      </c>
      <c r="P300" s="100">
        <f>O300*H300</f>
        <v>0</v>
      </c>
      <c r="Q300" s="100">
        <v>0</v>
      </c>
      <c r="R300" s="101">
        <f>Q300*H300</f>
        <v>0</v>
      </c>
      <c r="AP300" s="102" t="s">
        <v>112</v>
      </c>
      <c r="AR300" s="102" t="s">
        <v>108</v>
      </c>
      <c r="AS300" s="102" t="s">
        <v>70</v>
      </c>
      <c r="AW300" s="10" t="s">
        <v>113</v>
      </c>
      <c r="BC300" s="103" t="e">
        <f>IF(L300="základní",#REF!,0)</f>
        <v>#REF!</v>
      </c>
      <c r="BD300" s="103">
        <f>IF(L300="snížená",#REF!,0)</f>
        <v>0</v>
      </c>
      <c r="BE300" s="103">
        <f>IF(L300="zákl. přenesená",#REF!,0)</f>
        <v>0</v>
      </c>
      <c r="BF300" s="103">
        <f>IF(L300="sníž. přenesená",#REF!,0)</f>
        <v>0</v>
      </c>
      <c r="BG300" s="103">
        <f>IF(L300="nulová",#REF!,0)</f>
        <v>0</v>
      </c>
      <c r="BH300" s="10" t="s">
        <v>78</v>
      </c>
      <c r="BI300" s="103" t="e">
        <f>ROUND(#REF!*H300,2)</f>
        <v>#REF!</v>
      </c>
      <c r="BJ300" s="10" t="s">
        <v>112</v>
      </c>
      <c r="BK300" s="102" t="s">
        <v>462</v>
      </c>
    </row>
    <row r="301" spans="2:63" s="1" customFormat="1" ht="68.25" x14ac:dyDescent="0.2">
      <c r="B301" s="21"/>
      <c r="D301" s="104" t="s">
        <v>114</v>
      </c>
      <c r="F301" s="105" t="s">
        <v>463</v>
      </c>
      <c r="I301" s="97"/>
      <c r="J301" s="156"/>
      <c r="K301" s="106"/>
      <c r="R301" s="44"/>
      <c r="AR301" s="10" t="s">
        <v>114</v>
      </c>
      <c r="AS301" s="10" t="s">
        <v>70</v>
      </c>
    </row>
    <row r="302" spans="2:63" s="1" customFormat="1" ht="19.5" x14ac:dyDescent="0.2">
      <c r="B302" s="21"/>
      <c r="D302" s="104" t="s">
        <v>152</v>
      </c>
      <c r="F302" s="107" t="s">
        <v>346</v>
      </c>
      <c r="I302" s="97"/>
      <c r="J302" s="156"/>
      <c r="K302" s="106"/>
      <c r="R302" s="44"/>
      <c r="AR302" s="10" t="s">
        <v>152</v>
      </c>
      <c r="AS302" s="10" t="s">
        <v>70</v>
      </c>
    </row>
    <row r="303" spans="2:63" s="1" customFormat="1" ht="24.2" customHeight="1" x14ac:dyDescent="0.2">
      <c r="B303" s="92"/>
      <c r="C303" s="93" t="s">
        <v>289</v>
      </c>
      <c r="D303" s="93" t="s">
        <v>108</v>
      </c>
      <c r="E303" s="94" t="s">
        <v>464</v>
      </c>
      <c r="F303" s="95" t="s">
        <v>465</v>
      </c>
      <c r="G303" s="96" t="s">
        <v>111</v>
      </c>
      <c r="H303" s="97">
        <v>100</v>
      </c>
      <c r="I303" s="97" t="s">
        <v>4510</v>
      </c>
      <c r="J303" s="156"/>
      <c r="K303" s="98" t="s">
        <v>1</v>
      </c>
      <c r="L303" s="99" t="s">
        <v>35</v>
      </c>
      <c r="M303" s="100">
        <v>0</v>
      </c>
      <c r="N303" s="100">
        <f>M303*H303</f>
        <v>0</v>
      </c>
      <c r="O303" s="100">
        <v>0</v>
      </c>
      <c r="P303" s="100">
        <f>O303*H303</f>
        <v>0</v>
      </c>
      <c r="Q303" s="100">
        <v>0</v>
      </c>
      <c r="R303" s="101">
        <f>Q303*H303</f>
        <v>0</v>
      </c>
      <c r="AP303" s="102" t="s">
        <v>112</v>
      </c>
      <c r="AR303" s="102" t="s">
        <v>108</v>
      </c>
      <c r="AS303" s="102" t="s">
        <v>70</v>
      </c>
      <c r="AW303" s="10" t="s">
        <v>113</v>
      </c>
      <c r="BC303" s="103" t="e">
        <f>IF(L303="základní",#REF!,0)</f>
        <v>#REF!</v>
      </c>
      <c r="BD303" s="103">
        <f>IF(L303="snížená",#REF!,0)</f>
        <v>0</v>
      </c>
      <c r="BE303" s="103">
        <f>IF(L303="zákl. přenesená",#REF!,0)</f>
        <v>0</v>
      </c>
      <c r="BF303" s="103">
        <f>IF(L303="sníž. přenesená",#REF!,0)</f>
        <v>0</v>
      </c>
      <c r="BG303" s="103">
        <f>IF(L303="nulová",#REF!,0)</f>
        <v>0</v>
      </c>
      <c r="BH303" s="10" t="s">
        <v>78</v>
      </c>
      <c r="BI303" s="103" t="e">
        <f>ROUND(#REF!*H303,2)</f>
        <v>#REF!</v>
      </c>
      <c r="BJ303" s="10" t="s">
        <v>112</v>
      </c>
      <c r="BK303" s="102" t="s">
        <v>466</v>
      </c>
    </row>
    <row r="304" spans="2:63" s="1" customFormat="1" ht="68.25" x14ac:dyDescent="0.2">
      <c r="B304" s="21"/>
      <c r="D304" s="104" t="s">
        <v>114</v>
      </c>
      <c r="F304" s="105" t="s">
        <v>467</v>
      </c>
      <c r="I304" s="97"/>
      <c r="J304" s="156"/>
      <c r="K304" s="106"/>
      <c r="R304" s="44"/>
      <c r="AR304" s="10" t="s">
        <v>114</v>
      </c>
      <c r="AS304" s="10" t="s">
        <v>70</v>
      </c>
    </row>
    <row r="305" spans="2:63" s="1" customFormat="1" ht="19.5" x14ac:dyDescent="0.2">
      <c r="B305" s="21"/>
      <c r="D305" s="104" t="s">
        <v>152</v>
      </c>
      <c r="F305" s="107" t="s">
        <v>346</v>
      </c>
      <c r="I305" s="97"/>
      <c r="J305" s="156"/>
      <c r="K305" s="106"/>
      <c r="R305" s="44"/>
      <c r="AR305" s="10" t="s">
        <v>152</v>
      </c>
      <c r="AS305" s="10" t="s">
        <v>70</v>
      </c>
    </row>
    <row r="306" spans="2:63" s="1" customFormat="1" ht="24.2" customHeight="1" x14ac:dyDescent="0.2">
      <c r="B306" s="92"/>
      <c r="C306" s="93" t="s">
        <v>468</v>
      </c>
      <c r="D306" s="93" t="s">
        <v>108</v>
      </c>
      <c r="E306" s="94" t="s">
        <v>469</v>
      </c>
      <c r="F306" s="95" t="s">
        <v>470</v>
      </c>
      <c r="G306" s="96" t="s">
        <v>111</v>
      </c>
      <c r="H306" s="97">
        <v>100</v>
      </c>
      <c r="I306" s="97" t="s">
        <v>4510</v>
      </c>
      <c r="J306" s="156"/>
      <c r="K306" s="98" t="s">
        <v>1</v>
      </c>
      <c r="L306" s="99" t="s">
        <v>35</v>
      </c>
      <c r="M306" s="100">
        <v>0</v>
      </c>
      <c r="N306" s="100">
        <f>M306*H306</f>
        <v>0</v>
      </c>
      <c r="O306" s="100">
        <v>0</v>
      </c>
      <c r="P306" s="100">
        <f>O306*H306</f>
        <v>0</v>
      </c>
      <c r="Q306" s="100">
        <v>0</v>
      </c>
      <c r="R306" s="101">
        <f>Q306*H306</f>
        <v>0</v>
      </c>
      <c r="AP306" s="102" t="s">
        <v>112</v>
      </c>
      <c r="AR306" s="102" t="s">
        <v>108</v>
      </c>
      <c r="AS306" s="102" t="s">
        <v>70</v>
      </c>
      <c r="AW306" s="10" t="s">
        <v>113</v>
      </c>
      <c r="BC306" s="103" t="e">
        <f>IF(L306="základní",#REF!,0)</f>
        <v>#REF!</v>
      </c>
      <c r="BD306" s="103">
        <f>IF(L306="snížená",#REF!,0)</f>
        <v>0</v>
      </c>
      <c r="BE306" s="103">
        <f>IF(L306="zákl. přenesená",#REF!,0)</f>
        <v>0</v>
      </c>
      <c r="BF306" s="103">
        <f>IF(L306="sníž. přenesená",#REF!,0)</f>
        <v>0</v>
      </c>
      <c r="BG306" s="103">
        <f>IF(L306="nulová",#REF!,0)</f>
        <v>0</v>
      </c>
      <c r="BH306" s="10" t="s">
        <v>78</v>
      </c>
      <c r="BI306" s="103" t="e">
        <f>ROUND(#REF!*H306,2)</f>
        <v>#REF!</v>
      </c>
      <c r="BJ306" s="10" t="s">
        <v>112</v>
      </c>
      <c r="BK306" s="102" t="s">
        <v>471</v>
      </c>
    </row>
    <row r="307" spans="2:63" s="1" customFormat="1" ht="68.25" x14ac:dyDescent="0.2">
      <c r="B307" s="21"/>
      <c r="D307" s="104" t="s">
        <v>114</v>
      </c>
      <c r="F307" s="105" t="s">
        <v>472</v>
      </c>
      <c r="I307" s="97"/>
      <c r="J307" s="156"/>
      <c r="K307" s="106"/>
      <c r="R307" s="44"/>
      <c r="AR307" s="10" t="s">
        <v>114</v>
      </c>
      <c r="AS307" s="10" t="s">
        <v>70</v>
      </c>
    </row>
    <row r="308" spans="2:63" s="1" customFormat="1" ht="19.5" x14ac:dyDescent="0.2">
      <c r="B308" s="21"/>
      <c r="D308" s="104" t="s">
        <v>152</v>
      </c>
      <c r="F308" s="107" t="s">
        <v>346</v>
      </c>
      <c r="I308" s="97"/>
      <c r="J308" s="156"/>
      <c r="K308" s="106"/>
      <c r="R308" s="44"/>
      <c r="AR308" s="10" t="s">
        <v>152</v>
      </c>
      <c r="AS308" s="10" t="s">
        <v>70</v>
      </c>
    </row>
    <row r="309" spans="2:63" s="1" customFormat="1" ht="24.2" customHeight="1" x14ac:dyDescent="0.2">
      <c r="B309" s="92"/>
      <c r="C309" s="93" t="s">
        <v>293</v>
      </c>
      <c r="D309" s="93" t="s">
        <v>108</v>
      </c>
      <c r="E309" s="94" t="s">
        <v>473</v>
      </c>
      <c r="F309" s="95" t="s">
        <v>474</v>
      </c>
      <c r="G309" s="96" t="s">
        <v>111</v>
      </c>
      <c r="H309" s="97">
        <v>100</v>
      </c>
      <c r="I309" s="97" t="s">
        <v>4510</v>
      </c>
      <c r="J309" s="156"/>
      <c r="K309" s="98" t="s">
        <v>1</v>
      </c>
      <c r="L309" s="99" t="s">
        <v>35</v>
      </c>
      <c r="M309" s="100">
        <v>0</v>
      </c>
      <c r="N309" s="100">
        <f>M309*H309</f>
        <v>0</v>
      </c>
      <c r="O309" s="100">
        <v>0</v>
      </c>
      <c r="P309" s="100">
        <f>O309*H309</f>
        <v>0</v>
      </c>
      <c r="Q309" s="100">
        <v>0</v>
      </c>
      <c r="R309" s="101">
        <f>Q309*H309</f>
        <v>0</v>
      </c>
      <c r="AP309" s="102" t="s">
        <v>112</v>
      </c>
      <c r="AR309" s="102" t="s">
        <v>108</v>
      </c>
      <c r="AS309" s="102" t="s">
        <v>70</v>
      </c>
      <c r="AW309" s="10" t="s">
        <v>113</v>
      </c>
      <c r="BC309" s="103" t="e">
        <f>IF(L309="základní",#REF!,0)</f>
        <v>#REF!</v>
      </c>
      <c r="BD309" s="103">
        <f>IF(L309="snížená",#REF!,0)</f>
        <v>0</v>
      </c>
      <c r="BE309" s="103">
        <f>IF(L309="zákl. přenesená",#REF!,0)</f>
        <v>0</v>
      </c>
      <c r="BF309" s="103">
        <f>IF(L309="sníž. přenesená",#REF!,0)</f>
        <v>0</v>
      </c>
      <c r="BG309" s="103">
        <f>IF(L309="nulová",#REF!,0)</f>
        <v>0</v>
      </c>
      <c r="BH309" s="10" t="s">
        <v>78</v>
      </c>
      <c r="BI309" s="103" t="e">
        <f>ROUND(#REF!*H309,2)</f>
        <v>#REF!</v>
      </c>
      <c r="BJ309" s="10" t="s">
        <v>112</v>
      </c>
      <c r="BK309" s="102" t="s">
        <v>475</v>
      </c>
    </row>
    <row r="310" spans="2:63" s="1" customFormat="1" ht="68.25" x14ac:dyDescent="0.2">
      <c r="B310" s="21"/>
      <c r="D310" s="104" t="s">
        <v>114</v>
      </c>
      <c r="F310" s="105" t="s">
        <v>476</v>
      </c>
      <c r="I310" s="97"/>
      <c r="J310" s="156"/>
      <c r="K310" s="106"/>
      <c r="R310" s="44"/>
      <c r="AR310" s="10" t="s">
        <v>114</v>
      </c>
      <c r="AS310" s="10" t="s">
        <v>70</v>
      </c>
    </row>
    <row r="311" spans="2:63" s="1" customFormat="1" ht="19.5" x14ac:dyDescent="0.2">
      <c r="B311" s="21"/>
      <c r="D311" s="104" t="s">
        <v>152</v>
      </c>
      <c r="F311" s="107" t="s">
        <v>346</v>
      </c>
      <c r="I311" s="97"/>
      <c r="J311" s="156"/>
      <c r="K311" s="106"/>
      <c r="R311" s="44"/>
      <c r="AR311" s="10" t="s">
        <v>152</v>
      </c>
      <c r="AS311" s="10" t="s">
        <v>70</v>
      </c>
    </row>
    <row r="312" spans="2:63" s="1" customFormat="1" ht="24.2" customHeight="1" x14ac:dyDescent="0.2">
      <c r="B312" s="92"/>
      <c r="C312" s="93" t="s">
        <v>477</v>
      </c>
      <c r="D312" s="93" t="s">
        <v>108</v>
      </c>
      <c r="E312" s="94" t="s">
        <v>478</v>
      </c>
      <c r="F312" s="95" t="s">
        <v>479</v>
      </c>
      <c r="G312" s="96" t="s">
        <v>111</v>
      </c>
      <c r="H312" s="97">
        <v>100</v>
      </c>
      <c r="I312" s="97" t="s">
        <v>4510</v>
      </c>
      <c r="J312" s="156"/>
      <c r="K312" s="98" t="s">
        <v>1</v>
      </c>
      <c r="L312" s="99" t="s">
        <v>35</v>
      </c>
      <c r="M312" s="100">
        <v>0</v>
      </c>
      <c r="N312" s="100">
        <f>M312*H312</f>
        <v>0</v>
      </c>
      <c r="O312" s="100">
        <v>0</v>
      </c>
      <c r="P312" s="100">
        <f>O312*H312</f>
        <v>0</v>
      </c>
      <c r="Q312" s="100">
        <v>0</v>
      </c>
      <c r="R312" s="101">
        <f>Q312*H312</f>
        <v>0</v>
      </c>
      <c r="AP312" s="102" t="s">
        <v>112</v>
      </c>
      <c r="AR312" s="102" t="s">
        <v>108</v>
      </c>
      <c r="AS312" s="102" t="s">
        <v>70</v>
      </c>
      <c r="AW312" s="10" t="s">
        <v>113</v>
      </c>
      <c r="BC312" s="103" t="e">
        <f>IF(L312="základní",#REF!,0)</f>
        <v>#REF!</v>
      </c>
      <c r="BD312" s="103">
        <f>IF(L312="snížená",#REF!,0)</f>
        <v>0</v>
      </c>
      <c r="BE312" s="103">
        <f>IF(L312="zákl. přenesená",#REF!,0)</f>
        <v>0</v>
      </c>
      <c r="BF312" s="103">
        <f>IF(L312="sníž. přenesená",#REF!,0)</f>
        <v>0</v>
      </c>
      <c r="BG312" s="103">
        <f>IF(L312="nulová",#REF!,0)</f>
        <v>0</v>
      </c>
      <c r="BH312" s="10" t="s">
        <v>78</v>
      </c>
      <c r="BI312" s="103" t="e">
        <f>ROUND(#REF!*H312,2)</f>
        <v>#REF!</v>
      </c>
      <c r="BJ312" s="10" t="s">
        <v>112</v>
      </c>
      <c r="BK312" s="102" t="s">
        <v>480</v>
      </c>
    </row>
    <row r="313" spans="2:63" s="1" customFormat="1" ht="68.25" x14ac:dyDescent="0.2">
      <c r="B313" s="21"/>
      <c r="D313" s="104" t="s">
        <v>114</v>
      </c>
      <c r="F313" s="105" t="s">
        <v>481</v>
      </c>
      <c r="I313" s="97"/>
      <c r="J313" s="156"/>
      <c r="K313" s="106"/>
      <c r="R313" s="44"/>
      <c r="AR313" s="10" t="s">
        <v>114</v>
      </c>
      <c r="AS313" s="10" t="s">
        <v>70</v>
      </c>
    </row>
    <row r="314" spans="2:63" s="1" customFormat="1" ht="19.5" x14ac:dyDescent="0.2">
      <c r="B314" s="21"/>
      <c r="D314" s="104" t="s">
        <v>152</v>
      </c>
      <c r="F314" s="107" t="s">
        <v>346</v>
      </c>
      <c r="I314" s="97"/>
      <c r="J314" s="156"/>
      <c r="K314" s="106"/>
      <c r="R314" s="44"/>
      <c r="AR314" s="10" t="s">
        <v>152</v>
      </c>
      <c r="AS314" s="10" t="s">
        <v>70</v>
      </c>
    </row>
    <row r="315" spans="2:63" s="1" customFormat="1" ht="24.2" customHeight="1" x14ac:dyDescent="0.2">
      <c r="B315" s="92"/>
      <c r="C315" s="93" t="s">
        <v>298</v>
      </c>
      <c r="D315" s="93" t="s">
        <v>108</v>
      </c>
      <c r="E315" s="94" t="s">
        <v>482</v>
      </c>
      <c r="F315" s="95" t="s">
        <v>483</v>
      </c>
      <c r="G315" s="96" t="s">
        <v>111</v>
      </c>
      <c r="H315" s="97">
        <v>100</v>
      </c>
      <c r="I315" s="97" t="s">
        <v>4510</v>
      </c>
      <c r="J315" s="156"/>
      <c r="K315" s="98" t="s">
        <v>1</v>
      </c>
      <c r="L315" s="99" t="s">
        <v>35</v>
      </c>
      <c r="M315" s="100">
        <v>0</v>
      </c>
      <c r="N315" s="100">
        <f>M315*H315</f>
        <v>0</v>
      </c>
      <c r="O315" s="100">
        <v>0</v>
      </c>
      <c r="P315" s="100">
        <f>O315*H315</f>
        <v>0</v>
      </c>
      <c r="Q315" s="100">
        <v>0</v>
      </c>
      <c r="R315" s="101">
        <f>Q315*H315</f>
        <v>0</v>
      </c>
      <c r="AP315" s="102" t="s">
        <v>112</v>
      </c>
      <c r="AR315" s="102" t="s">
        <v>108</v>
      </c>
      <c r="AS315" s="102" t="s">
        <v>70</v>
      </c>
      <c r="AW315" s="10" t="s">
        <v>113</v>
      </c>
      <c r="BC315" s="103" t="e">
        <f>IF(L315="základní",#REF!,0)</f>
        <v>#REF!</v>
      </c>
      <c r="BD315" s="103">
        <f>IF(L315="snížená",#REF!,0)</f>
        <v>0</v>
      </c>
      <c r="BE315" s="103">
        <f>IF(L315="zákl. přenesená",#REF!,0)</f>
        <v>0</v>
      </c>
      <c r="BF315" s="103">
        <f>IF(L315="sníž. přenesená",#REF!,0)</f>
        <v>0</v>
      </c>
      <c r="BG315" s="103">
        <f>IF(L315="nulová",#REF!,0)</f>
        <v>0</v>
      </c>
      <c r="BH315" s="10" t="s">
        <v>78</v>
      </c>
      <c r="BI315" s="103" t="e">
        <f>ROUND(#REF!*H315,2)</f>
        <v>#REF!</v>
      </c>
      <c r="BJ315" s="10" t="s">
        <v>112</v>
      </c>
      <c r="BK315" s="102" t="s">
        <v>484</v>
      </c>
    </row>
    <row r="316" spans="2:63" s="1" customFormat="1" ht="68.25" x14ac:dyDescent="0.2">
      <c r="B316" s="21"/>
      <c r="D316" s="104" t="s">
        <v>114</v>
      </c>
      <c r="F316" s="105" t="s">
        <v>485</v>
      </c>
      <c r="I316" s="97"/>
      <c r="J316" s="156"/>
      <c r="K316" s="106"/>
      <c r="R316" s="44"/>
      <c r="AR316" s="10" t="s">
        <v>114</v>
      </c>
      <c r="AS316" s="10" t="s">
        <v>70</v>
      </c>
    </row>
    <row r="317" spans="2:63" s="1" customFormat="1" ht="19.5" x14ac:dyDescent="0.2">
      <c r="B317" s="21"/>
      <c r="D317" s="104" t="s">
        <v>152</v>
      </c>
      <c r="F317" s="107" t="s">
        <v>346</v>
      </c>
      <c r="I317" s="97"/>
      <c r="J317" s="156"/>
      <c r="K317" s="106"/>
      <c r="R317" s="44"/>
      <c r="AR317" s="10" t="s">
        <v>152</v>
      </c>
      <c r="AS317" s="10" t="s">
        <v>70</v>
      </c>
    </row>
    <row r="318" spans="2:63" s="1" customFormat="1" ht="24.2" customHeight="1" x14ac:dyDescent="0.2">
      <c r="B318" s="92"/>
      <c r="C318" s="93" t="s">
        <v>486</v>
      </c>
      <c r="D318" s="93" t="s">
        <v>108</v>
      </c>
      <c r="E318" s="94" t="s">
        <v>487</v>
      </c>
      <c r="F318" s="95" t="s">
        <v>488</v>
      </c>
      <c r="G318" s="96" t="s">
        <v>111</v>
      </c>
      <c r="H318" s="97">
        <v>100</v>
      </c>
      <c r="I318" s="97" t="s">
        <v>4510</v>
      </c>
      <c r="J318" s="156"/>
      <c r="K318" s="98" t="s">
        <v>1</v>
      </c>
      <c r="L318" s="99" t="s">
        <v>35</v>
      </c>
      <c r="M318" s="100">
        <v>0</v>
      </c>
      <c r="N318" s="100">
        <f>M318*H318</f>
        <v>0</v>
      </c>
      <c r="O318" s="100">
        <v>0</v>
      </c>
      <c r="P318" s="100">
        <f>O318*H318</f>
        <v>0</v>
      </c>
      <c r="Q318" s="100">
        <v>0</v>
      </c>
      <c r="R318" s="101">
        <f>Q318*H318</f>
        <v>0</v>
      </c>
      <c r="AP318" s="102" t="s">
        <v>112</v>
      </c>
      <c r="AR318" s="102" t="s">
        <v>108</v>
      </c>
      <c r="AS318" s="102" t="s">
        <v>70</v>
      </c>
      <c r="AW318" s="10" t="s">
        <v>113</v>
      </c>
      <c r="BC318" s="103" t="e">
        <f>IF(L318="základní",#REF!,0)</f>
        <v>#REF!</v>
      </c>
      <c r="BD318" s="103">
        <f>IF(L318="snížená",#REF!,0)</f>
        <v>0</v>
      </c>
      <c r="BE318" s="103">
        <f>IF(L318="zákl. přenesená",#REF!,0)</f>
        <v>0</v>
      </c>
      <c r="BF318" s="103">
        <f>IF(L318="sníž. přenesená",#REF!,0)</f>
        <v>0</v>
      </c>
      <c r="BG318" s="103">
        <f>IF(L318="nulová",#REF!,0)</f>
        <v>0</v>
      </c>
      <c r="BH318" s="10" t="s">
        <v>78</v>
      </c>
      <c r="BI318" s="103" t="e">
        <f>ROUND(#REF!*H318,2)</f>
        <v>#REF!</v>
      </c>
      <c r="BJ318" s="10" t="s">
        <v>112</v>
      </c>
      <c r="BK318" s="102" t="s">
        <v>489</v>
      </c>
    </row>
    <row r="319" spans="2:63" s="1" customFormat="1" ht="68.25" x14ac:dyDescent="0.2">
      <c r="B319" s="21"/>
      <c r="D319" s="104" t="s">
        <v>114</v>
      </c>
      <c r="F319" s="105" t="s">
        <v>490</v>
      </c>
      <c r="I319" s="97"/>
      <c r="J319" s="156"/>
      <c r="K319" s="106"/>
      <c r="R319" s="44"/>
      <c r="AR319" s="10" t="s">
        <v>114</v>
      </c>
      <c r="AS319" s="10" t="s">
        <v>70</v>
      </c>
    </row>
    <row r="320" spans="2:63" s="1" customFormat="1" ht="19.5" x14ac:dyDescent="0.2">
      <c r="B320" s="21"/>
      <c r="D320" s="104" t="s">
        <v>152</v>
      </c>
      <c r="F320" s="107" t="s">
        <v>346</v>
      </c>
      <c r="I320" s="97"/>
      <c r="J320" s="156"/>
      <c r="K320" s="106"/>
      <c r="R320" s="44"/>
      <c r="AR320" s="10" t="s">
        <v>152</v>
      </c>
      <c r="AS320" s="10" t="s">
        <v>70</v>
      </c>
    </row>
    <row r="321" spans="2:63" s="1" customFormat="1" ht="16.5" customHeight="1" x14ac:dyDescent="0.2">
      <c r="B321" s="92"/>
      <c r="C321" s="93" t="s">
        <v>302</v>
      </c>
      <c r="D321" s="93" t="s">
        <v>108</v>
      </c>
      <c r="E321" s="94" t="s">
        <v>491</v>
      </c>
      <c r="F321" s="95" t="s">
        <v>492</v>
      </c>
      <c r="G321" s="96" t="s">
        <v>220</v>
      </c>
      <c r="H321" s="97">
        <v>200</v>
      </c>
      <c r="I321" s="97" t="s">
        <v>4510</v>
      </c>
      <c r="J321" s="156"/>
      <c r="K321" s="98" t="s">
        <v>1</v>
      </c>
      <c r="L321" s="99" t="s">
        <v>35</v>
      </c>
      <c r="M321" s="100">
        <v>0</v>
      </c>
      <c r="N321" s="100">
        <f>M321*H321</f>
        <v>0</v>
      </c>
      <c r="O321" s="100">
        <v>0</v>
      </c>
      <c r="P321" s="100">
        <f>O321*H321</f>
        <v>0</v>
      </c>
      <c r="Q321" s="100">
        <v>0</v>
      </c>
      <c r="R321" s="101">
        <f>Q321*H321</f>
        <v>0</v>
      </c>
      <c r="AP321" s="102" t="s">
        <v>112</v>
      </c>
      <c r="AR321" s="102" t="s">
        <v>108</v>
      </c>
      <c r="AS321" s="102" t="s">
        <v>70</v>
      </c>
      <c r="AW321" s="10" t="s">
        <v>113</v>
      </c>
      <c r="BC321" s="103" t="e">
        <f>IF(L321="základní",#REF!,0)</f>
        <v>#REF!</v>
      </c>
      <c r="BD321" s="103">
        <f>IF(L321="snížená",#REF!,0)</f>
        <v>0</v>
      </c>
      <c r="BE321" s="103">
        <f>IF(L321="zákl. přenesená",#REF!,0)</f>
        <v>0</v>
      </c>
      <c r="BF321" s="103">
        <f>IF(L321="sníž. přenesená",#REF!,0)</f>
        <v>0</v>
      </c>
      <c r="BG321" s="103">
        <f>IF(L321="nulová",#REF!,0)</f>
        <v>0</v>
      </c>
      <c r="BH321" s="10" t="s">
        <v>78</v>
      </c>
      <c r="BI321" s="103" t="e">
        <f>ROUND(#REF!*H321,2)</f>
        <v>#REF!</v>
      </c>
      <c r="BJ321" s="10" t="s">
        <v>112</v>
      </c>
      <c r="BK321" s="102" t="s">
        <v>493</v>
      </c>
    </row>
    <row r="322" spans="2:63" s="1" customFormat="1" ht="39" x14ac:dyDescent="0.2">
      <c r="B322" s="21"/>
      <c r="D322" s="104" t="s">
        <v>114</v>
      </c>
      <c r="F322" s="105" t="s">
        <v>494</v>
      </c>
      <c r="I322" s="97"/>
      <c r="J322" s="156"/>
      <c r="K322" s="106"/>
      <c r="R322" s="44"/>
      <c r="AR322" s="10" t="s">
        <v>114</v>
      </c>
      <c r="AS322" s="10" t="s">
        <v>70</v>
      </c>
    </row>
    <row r="323" spans="2:63" s="1" customFormat="1" ht="24.2" customHeight="1" x14ac:dyDescent="0.2">
      <c r="B323" s="92"/>
      <c r="C323" s="93" t="s">
        <v>495</v>
      </c>
      <c r="D323" s="93" t="s">
        <v>108</v>
      </c>
      <c r="E323" s="94" t="s">
        <v>496</v>
      </c>
      <c r="F323" s="95" t="s">
        <v>497</v>
      </c>
      <c r="G323" s="96" t="s">
        <v>111</v>
      </c>
      <c r="H323" s="97">
        <v>200</v>
      </c>
      <c r="I323" s="97" t="s">
        <v>4510</v>
      </c>
      <c r="J323" s="156"/>
      <c r="K323" s="98" t="s">
        <v>1</v>
      </c>
      <c r="L323" s="99" t="s">
        <v>35</v>
      </c>
      <c r="M323" s="100">
        <v>0</v>
      </c>
      <c r="N323" s="100">
        <f>M323*H323</f>
        <v>0</v>
      </c>
      <c r="O323" s="100">
        <v>0</v>
      </c>
      <c r="P323" s="100">
        <f>O323*H323</f>
        <v>0</v>
      </c>
      <c r="Q323" s="100">
        <v>0</v>
      </c>
      <c r="R323" s="101">
        <f>Q323*H323</f>
        <v>0</v>
      </c>
      <c r="AP323" s="102" t="s">
        <v>112</v>
      </c>
      <c r="AR323" s="102" t="s">
        <v>108</v>
      </c>
      <c r="AS323" s="102" t="s">
        <v>70</v>
      </c>
      <c r="AW323" s="10" t="s">
        <v>113</v>
      </c>
      <c r="BC323" s="103" t="e">
        <f>IF(L323="základní",#REF!,0)</f>
        <v>#REF!</v>
      </c>
      <c r="BD323" s="103">
        <f>IF(L323="snížená",#REF!,0)</f>
        <v>0</v>
      </c>
      <c r="BE323" s="103">
        <f>IF(L323="zákl. přenesená",#REF!,0)</f>
        <v>0</v>
      </c>
      <c r="BF323" s="103">
        <f>IF(L323="sníž. přenesená",#REF!,0)</f>
        <v>0</v>
      </c>
      <c r="BG323" s="103">
        <f>IF(L323="nulová",#REF!,0)</f>
        <v>0</v>
      </c>
      <c r="BH323" s="10" t="s">
        <v>78</v>
      </c>
      <c r="BI323" s="103" t="e">
        <f>ROUND(#REF!*H323,2)</f>
        <v>#REF!</v>
      </c>
      <c r="BJ323" s="10" t="s">
        <v>112</v>
      </c>
      <c r="BK323" s="102" t="s">
        <v>498</v>
      </c>
    </row>
    <row r="324" spans="2:63" s="1" customFormat="1" ht="29.25" x14ac:dyDescent="0.2">
      <c r="B324" s="21"/>
      <c r="D324" s="104" t="s">
        <v>114</v>
      </c>
      <c r="F324" s="105" t="s">
        <v>499</v>
      </c>
      <c r="I324" s="97"/>
      <c r="J324" s="156"/>
      <c r="K324" s="106"/>
      <c r="R324" s="44"/>
      <c r="AR324" s="10" t="s">
        <v>114</v>
      </c>
      <c r="AS324" s="10" t="s">
        <v>70</v>
      </c>
    </row>
    <row r="325" spans="2:63" s="1" customFormat="1" ht="37.9" customHeight="1" x14ac:dyDescent="0.2">
      <c r="B325" s="92"/>
      <c r="C325" s="93" t="s">
        <v>307</v>
      </c>
      <c r="D325" s="93" t="s">
        <v>108</v>
      </c>
      <c r="E325" s="94" t="s">
        <v>500</v>
      </c>
      <c r="F325" s="95" t="s">
        <v>501</v>
      </c>
      <c r="G325" s="96" t="s">
        <v>111</v>
      </c>
      <c r="H325" s="97">
        <v>200</v>
      </c>
      <c r="I325" s="97" t="s">
        <v>4510</v>
      </c>
      <c r="J325" s="156"/>
      <c r="K325" s="98" t="s">
        <v>1</v>
      </c>
      <c r="L325" s="99" t="s">
        <v>35</v>
      </c>
      <c r="M325" s="100">
        <v>0</v>
      </c>
      <c r="N325" s="100">
        <f>M325*H325</f>
        <v>0</v>
      </c>
      <c r="O325" s="100">
        <v>0</v>
      </c>
      <c r="P325" s="100">
        <f>O325*H325</f>
        <v>0</v>
      </c>
      <c r="Q325" s="100">
        <v>0</v>
      </c>
      <c r="R325" s="101">
        <f>Q325*H325</f>
        <v>0</v>
      </c>
      <c r="AP325" s="102" t="s">
        <v>112</v>
      </c>
      <c r="AR325" s="102" t="s">
        <v>108</v>
      </c>
      <c r="AS325" s="102" t="s">
        <v>70</v>
      </c>
      <c r="AW325" s="10" t="s">
        <v>113</v>
      </c>
      <c r="BC325" s="103" t="e">
        <f>IF(L325="základní",#REF!,0)</f>
        <v>#REF!</v>
      </c>
      <c r="BD325" s="103">
        <f>IF(L325="snížená",#REF!,0)</f>
        <v>0</v>
      </c>
      <c r="BE325" s="103">
        <f>IF(L325="zákl. přenesená",#REF!,0)</f>
        <v>0</v>
      </c>
      <c r="BF325" s="103">
        <f>IF(L325="sníž. přenesená",#REF!,0)</f>
        <v>0</v>
      </c>
      <c r="BG325" s="103">
        <f>IF(L325="nulová",#REF!,0)</f>
        <v>0</v>
      </c>
      <c r="BH325" s="10" t="s">
        <v>78</v>
      </c>
      <c r="BI325" s="103" t="e">
        <f>ROUND(#REF!*H325,2)</f>
        <v>#REF!</v>
      </c>
      <c r="BJ325" s="10" t="s">
        <v>112</v>
      </c>
      <c r="BK325" s="102" t="s">
        <v>502</v>
      </c>
    </row>
    <row r="326" spans="2:63" s="1" customFormat="1" ht="68.25" x14ac:dyDescent="0.2">
      <c r="B326" s="21"/>
      <c r="D326" s="104" t="s">
        <v>114</v>
      </c>
      <c r="F326" s="105" t="s">
        <v>503</v>
      </c>
      <c r="I326" s="97"/>
      <c r="J326" s="156"/>
      <c r="K326" s="106"/>
      <c r="R326" s="44"/>
      <c r="AR326" s="10" t="s">
        <v>114</v>
      </c>
      <c r="AS326" s="10" t="s">
        <v>70</v>
      </c>
    </row>
    <row r="327" spans="2:63" s="1" customFormat="1" ht="19.5" x14ac:dyDescent="0.2">
      <c r="B327" s="21"/>
      <c r="D327" s="104" t="s">
        <v>152</v>
      </c>
      <c r="F327" s="107" t="s">
        <v>346</v>
      </c>
      <c r="I327" s="97"/>
      <c r="J327" s="156"/>
      <c r="K327" s="106"/>
      <c r="R327" s="44"/>
      <c r="AR327" s="10" t="s">
        <v>152</v>
      </c>
      <c r="AS327" s="10" t="s">
        <v>70</v>
      </c>
    </row>
    <row r="328" spans="2:63" s="1" customFormat="1" ht="37.9" customHeight="1" x14ac:dyDescent="0.2">
      <c r="B328" s="92"/>
      <c r="C328" s="93" t="s">
        <v>504</v>
      </c>
      <c r="D328" s="93" t="s">
        <v>108</v>
      </c>
      <c r="E328" s="94" t="s">
        <v>505</v>
      </c>
      <c r="F328" s="95" t="s">
        <v>506</v>
      </c>
      <c r="G328" s="96" t="s">
        <v>111</v>
      </c>
      <c r="H328" s="97">
        <v>200</v>
      </c>
      <c r="I328" s="97" t="s">
        <v>4510</v>
      </c>
      <c r="J328" s="156"/>
      <c r="K328" s="98" t="s">
        <v>1</v>
      </c>
      <c r="L328" s="99" t="s">
        <v>35</v>
      </c>
      <c r="M328" s="100">
        <v>0</v>
      </c>
      <c r="N328" s="100">
        <f>M328*H328</f>
        <v>0</v>
      </c>
      <c r="O328" s="100">
        <v>0</v>
      </c>
      <c r="P328" s="100">
        <f>O328*H328</f>
        <v>0</v>
      </c>
      <c r="Q328" s="100">
        <v>0</v>
      </c>
      <c r="R328" s="101">
        <f>Q328*H328</f>
        <v>0</v>
      </c>
      <c r="AP328" s="102" t="s">
        <v>112</v>
      </c>
      <c r="AR328" s="102" t="s">
        <v>108</v>
      </c>
      <c r="AS328" s="102" t="s">
        <v>70</v>
      </c>
      <c r="AW328" s="10" t="s">
        <v>113</v>
      </c>
      <c r="BC328" s="103" t="e">
        <f>IF(L328="základní",#REF!,0)</f>
        <v>#REF!</v>
      </c>
      <c r="BD328" s="103">
        <f>IF(L328="snížená",#REF!,0)</f>
        <v>0</v>
      </c>
      <c r="BE328" s="103">
        <f>IF(L328="zákl. přenesená",#REF!,0)</f>
        <v>0</v>
      </c>
      <c r="BF328" s="103">
        <f>IF(L328="sníž. přenesená",#REF!,0)</f>
        <v>0</v>
      </c>
      <c r="BG328" s="103">
        <f>IF(L328="nulová",#REF!,0)</f>
        <v>0</v>
      </c>
      <c r="BH328" s="10" t="s">
        <v>78</v>
      </c>
      <c r="BI328" s="103" t="e">
        <f>ROUND(#REF!*H328,2)</f>
        <v>#REF!</v>
      </c>
      <c r="BJ328" s="10" t="s">
        <v>112</v>
      </c>
      <c r="BK328" s="102" t="s">
        <v>507</v>
      </c>
    </row>
    <row r="329" spans="2:63" s="1" customFormat="1" ht="68.25" x14ac:dyDescent="0.2">
      <c r="B329" s="21"/>
      <c r="D329" s="104" t="s">
        <v>114</v>
      </c>
      <c r="F329" s="105" t="s">
        <v>508</v>
      </c>
      <c r="I329" s="97"/>
      <c r="J329" s="156"/>
      <c r="K329" s="106"/>
      <c r="R329" s="44"/>
      <c r="AR329" s="10" t="s">
        <v>114</v>
      </c>
      <c r="AS329" s="10" t="s">
        <v>70</v>
      </c>
    </row>
    <row r="330" spans="2:63" s="1" customFormat="1" ht="19.5" x14ac:dyDescent="0.2">
      <c r="B330" s="21"/>
      <c r="D330" s="104" t="s">
        <v>152</v>
      </c>
      <c r="F330" s="107" t="s">
        <v>346</v>
      </c>
      <c r="I330" s="97"/>
      <c r="J330" s="156"/>
      <c r="K330" s="106"/>
      <c r="R330" s="44"/>
      <c r="AR330" s="10" t="s">
        <v>152</v>
      </c>
      <c r="AS330" s="10" t="s">
        <v>70</v>
      </c>
    </row>
    <row r="331" spans="2:63" s="1" customFormat="1" ht="24.2" customHeight="1" x14ac:dyDescent="0.2">
      <c r="B331" s="92"/>
      <c r="C331" s="93" t="s">
        <v>311</v>
      </c>
      <c r="D331" s="93" t="s">
        <v>108</v>
      </c>
      <c r="E331" s="94" t="s">
        <v>509</v>
      </c>
      <c r="F331" s="95" t="s">
        <v>510</v>
      </c>
      <c r="G331" s="96" t="s">
        <v>202</v>
      </c>
      <c r="H331" s="97">
        <v>0.5</v>
      </c>
      <c r="I331" s="97" t="s">
        <v>4510</v>
      </c>
      <c r="J331" s="156"/>
      <c r="K331" s="98" t="s">
        <v>1</v>
      </c>
      <c r="L331" s="99" t="s">
        <v>35</v>
      </c>
      <c r="M331" s="100">
        <v>0</v>
      </c>
      <c r="N331" s="100">
        <f>M331*H331</f>
        <v>0</v>
      </c>
      <c r="O331" s="100">
        <v>0</v>
      </c>
      <c r="P331" s="100">
        <f>O331*H331</f>
        <v>0</v>
      </c>
      <c r="Q331" s="100">
        <v>0</v>
      </c>
      <c r="R331" s="101">
        <f>Q331*H331</f>
        <v>0</v>
      </c>
      <c r="AP331" s="102" t="s">
        <v>112</v>
      </c>
      <c r="AR331" s="102" t="s">
        <v>108</v>
      </c>
      <c r="AS331" s="102" t="s">
        <v>70</v>
      </c>
      <c r="AW331" s="10" t="s">
        <v>113</v>
      </c>
      <c r="BC331" s="103" t="e">
        <f>IF(L331="základní",#REF!,0)</f>
        <v>#REF!</v>
      </c>
      <c r="BD331" s="103">
        <f>IF(L331="snížená",#REF!,0)</f>
        <v>0</v>
      </c>
      <c r="BE331" s="103">
        <f>IF(L331="zákl. přenesená",#REF!,0)</f>
        <v>0</v>
      </c>
      <c r="BF331" s="103">
        <f>IF(L331="sníž. přenesená",#REF!,0)</f>
        <v>0</v>
      </c>
      <c r="BG331" s="103">
        <f>IF(L331="nulová",#REF!,0)</f>
        <v>0</v>
      </c>
      <c r="BH331" s="10" t="s">
        <v>78</v>
      </c>
      <c r="BI331" s="103" t="e">
        <f>ROUND(#REF!*H331,2)</f>
        <v>#REF!</v>
      </c>
      <c r="BJ331" s="10" t="s">
        <v>112</v>
      </c>
      <c r="BK331" s="102" t="s">
        <v>511</v>
      </c>
    </row>
    <row r="332" spans="2:63" s="1" customFormat="1" ht="48.75" x14ac:dyDescent="0.2">
      <c r="B332" s="21"/>
      <c r="D332" s="104" t="s">
        <v>114</v>
      </c>
      <c r="F332" s="105" t="s">
        <v>512</v>
      </c>
      <c r="I332" s="97"/>
      <c r="J332" s="156"/>
      <c r="K332" s="106"/>
      <c r="R332" s="44"/>
      <c r="AR332" s="10" t="s">
        <v>114</v>
      </c>
      <c r="AS332" s="10" t="s">
        <v>70</v>
      </c>
    </row>
    <row r="333" spans="2:63" s="1" customFormat="1" ht="24.2" customHeight="1" x14ac:dyDescent="0.2">
      <c r="B333" s="92"/>
      <c r="C333" s="93" t="s">
        <v>513</v>
      </c>
      <c r="D333" s="93" t="s">
        <v>108</v>
      </c>
      <c r="E333" s="94" t="s">
        <v>514</v>
      </c>
      <c r="F333" s="95" t="s">
        <v>515</v>
      </c>
      <c r="G333" s="96" t="s">
        <v>202</v>
      </c>
      <c r="H333" s="97">
        <v>0.5</v>
      </c>
      <c r="I333" s="97" t="s">
        <v>4510</v>
      </c>
      <c r="J333" s="156"/>
      <c r="K333" s="98" t="s">
        <v>1</v>
      </c>
      <c r="L333" s="99" t="s">
        <v>35</v>
      </c>
      <c r="M333" s="100">
        <v>0</v>
      </c>
      <c r="N333" s="100">
        <f>M333*H333</f>
        <v>0</v>
      </c>
      <c r="O333" s="100">
        <v>0</v>
      </c>
      <c r="P333" s="100">
        <f>O333*H333</f>
        <v>0</v>
      </c>
      <c r="Q333" s="100">
        <v>0</v>
      </c>
      <c r="R333" s="101">
        <f>Q333*H333</f>
        <v>0</v>
      </c>
      <c r="AP333" s="102" t="s">
        <v>112</v>
      </c>
      <c r="AR333" s="102" t="s">
        <v>108</v>
      </c>
      <c r="AS333" s="102" t="s">
        <v>70</v>
      </c>
      <c r="AW333" s="10" t="s">
        <v>113</v>
      </c>
      <c r="BC333" s="103" t="e">
        <f>IF(L333="základní",#REF!,0)</f>
        <v>#REF!</v>
      </c>
      <c r="BD333" s="103">
        <f>IF(L333="snížená",#REF!,0)</f>
        <v>0</v>
      </c>
      <c r="BE333" s="103">
        <f>IF(L333="zákl. přenesená",#REF!,0)</f>
        <v>0</v>
      </c>
      <c r="BF333" s="103">
        <f>IF(L333="sníž. přenesená",#REF!,0)</f>
        <v>0</v>
      </c>
      <c r="BG333" s="103">
        <f>IF(L333="nulová",#REF!,0)</f>
        <v>0</v>
      </c>
      <c r="BH333" s="10" t="s">
        <v>78</v>
      </c>
      <c r="BI333" s="103" t="e">
        <f>ROUND(#REF!*H333,2)</f>
        <v>#REF!</v>
      </c>
      <c r="BJ333" s="10" t="s">
        <v>112</v>
      </c>
      <c r="BK333" s="102" t="s">
        <v>516</v>
      </c>
    </row>
    <row r="334" spans="2:63" s="1" customFormat="1" ht="48.75" x14ac:dyDescent="0.2">
      <c r="B334" s="21"/>
      <c r="D334" s="104" t="s">
        <v>114</v>
      </c>
      <c r="F334" s="105" t="s">
        <v>517</v>
      </c>
      <c r="I334" s="97"/>
      <c r="J334" s="156"/>
      <c r="K334" s="106"/>
      <c r="R334" s="44"/>
      <c r="AR334" s="10" t="s">
        <v>114</v>
      </c>
      <c r="AS334" s="10" t="s">
        <v>70</v>
      </c>
    </row>
    <row r="335" spans="2:63" s="1" customFormat="1" ht="24.2" customHeight="1" x14ac:dyDescent="0.2">
      <c r="B335" s="92"/>
      <c r="C335" s="93" t="s">
        <v>317</v>
      </c>
      <c r="D335" s="93" t="s">
        <v>108</v>
      </c>
      <c r="E335" s="94" t="s">
        <v>518</v>
      </c>
      <c r="F335" s="95" t="s">
        <v>519</v>
      </c>
      <c r="G335" s="96" t="s">
        <v>202</v>
      </c>
      <c r="H335" s="97">
        <v>0.5</v>
      </c>
      <c r="I335" s="97" t="s">
        <v>4510</v>
      </c>
      <c r="J335" s="156"/>
      <c r="K335" s="98" t="s">
        <v>1</v>
      </c>
      <c r="L335" s="99" t="s">
        <v>35</v>
      </c>
      <c r="M335" s="100">
        <v>0</v>
      </c>
      <c r="N335" s="100">
        <f>M335*H335</f>
        <v>0</v>
      </c>
      <c r="O335" s="100">
        <v>0</v>
      </c>
      <c r="P335" s="100">
        <f>O335*H335</f>
        <v>0</v>
      </c>
      <c r="Q335" s="100">
        <v>0</v>
      </c>
      <c r="R335" s="101">
        <f>Q335*H335</f>
        <v>0</v>
      </c>
      <c r="AP335" s="102" t="s">
        <v>112</v>
      </c>
      <c r="AR335" s="102" t="s">
        <v>108</v>
      </c>
      <c r="AS335" s="102" t="s">
        <v>70</v>
      </c>
      <c r="AW335" s="10" t="s">
        <v>113</v>
      </c>
      <c r="BC335" s="103" t="e">
        <f>IF(L335="základní",#REF!,0)</f>
        <v>#REF!</v>
      </c>
      <c r="BD335" s="103">
        <f>IF(L335="snížená",#REF!,0)</f>
        <v>0</v>
      </c>
      <c r="BE335" s="103">
        <f>IF(L335="zákl. přenesená",#REF!,0)</f>
        <v>0</v>
      </c>
      <c r="BF335" s="103">
        <f>IF(L335="sníž. přenesená",#REF!,0)</f>
        <v>0</v>
      </c>
      <c r="BG335" s="103">
        <f>IF(L335="nulová",#REF!,0)</f>
        <v>0</v>
      </c>
      <c r="BH335" s="10" t="s">
        <v>78</v>
      </c>
      <c r="BI335" s="103" t="e">
        <f>ROUND(#REF!*H335,2)</f>
        <v>#REF!</v>
      </c>
      <c r="BJ335" s="10" t="s">
        <v>112</v>
      </c>
      <c r="BK335" s="102" t="s">
        <v>520</v>
      </c>
    </row>
    <row r="336" spans="2:63" s="1" customFormat="1" ht="48.75" x14ac:dyDescent="0.2">
      <c r="B336" s="21"/>
      <c r="D336" s="104" t="s">
        <v>114</v>
      </c>
      <c r="F336" s="105" t="s">
        <v>521</v>
      </c>
      <c r="I336" s="97"/>
      <c r="J336" s="156"/>
      <c r="K336" s="106"/>
      <c r="R336" s="44"/>
      <c r="AR336" s="10" t="s">
        <v>114</v>
      </c>
      <c r="AS336" s="10" t="s">
        <v>70</v>
      </c>
    </row>
    <row r="337" spans="2:63" s="1" customFormat="1" ht="24.2" customHeight="1" x14ac:dyDescent="0.2">
      <c r="B337" s="92"/>
      <c r="C337" s="93" t="s">
        <v>522</v>
      </c>
      <c r="D337" s="93" t="s">
        <v>108</v>
      </c>
      <c r="E337" s="94" t="s">
        <v>523</v>
      </c>
      <c r="F337" s="95" t="s">
        <v>524</v>
      </c>
      <c r="G337" s="96" t="s">
        <v>202</v>
      </c>
      <c r="H337" s="97">
        <v>0.5</v>
      </c>
      <c r="I337" s="97" t="s">
        <v>4510</v>
      </c>
      <c r="J337" s="156"/>
      <c r="K337" s="98" t="s">
        <v>1</v>
      </c>
      <c r="L337" s="99" t="s">
        <v>35</v>
      </c>
      <c r="M337" s="100">
        <v>0</v>
      </c>
      <c r="N337" s="100">
        <f>M337*H337</f>
        <v>0</v>
      </c>
      <c r="O337" s="100">
        <v>0</v>
      </c>
      <c r="P337" s="100">
        <f>O337*H337</f>
        <v>0</v>
      </c>
      <c r="Q337" s="100">
        <v>0</v>
      </c>
      <c r="R337" s="101">
        <f>Q337*H337</f>
        <v>0</v>
      </c>
      <c r="AP337" s="102" t="s">
        <v>112</v>
      </c>
      <c r="AR337" s="102" t="s">
        <v>108</v>
      </c>
      <c r="AS337" s="102" t="s">
        <v>70</v>
      </c>
      <c r="AW337" s="10" t="s">
        <v>113</v>
      </c>
      <c r="BC337" s="103" t="e">
        <f>IF(L337="základní",#REF!,0)</f>
        <v>#REF!</v>
      </c>
      <c r="BD337" s="103">
        <f>IF(L337="snížená",#REF!,0)</f>
        <v>0</v>
      </c>
      <c r="BE337" s="103">
        <f>IF(L337="zákl. přenesená",#REF!,0)</f>
        <v>0</v>
      </c>
      <c r="BF337" s="103">
        <f>IF(L337="sníž. přenesená",#REF!,0)</f>
        <v>0</v>
      </c>
      <c r="BG337" s="103">
        <f>IF(L337="nulová",#REF!,0)</f>
        <v>0</v>
      </c>
      <c r="BH337" s="10" t="s">
        <v>78</v>
      </c>
      <c r="BI337" s="103" t="e">
        <f>ROUND(#REF!*H337,2)</f>
        <v>#REF!</v>
      </c>
      <c r="BJ337" s="10" t="s">
        <v>112</v>
      </c>
      <c r="BK337" s="102" t="s">
        <v>525</v>
      </c>
    </row>
    <row r="338" spans="2:63" s="1" customFormat="1" ht="48.75" x14ac:dyDescent="0.2">
      <c r="B338" s="21"/>
      <c r="D338" s="104" t="s">
        <v>114</v>
      </c>
      <c r="F338" s="105" t="s">
        <v>526</v>
      </c>
      <c r="I338" s="97"/>
      <c r="J338" s="156"/>
      <c r="K338" s="106"/>
      <c r="R338" s="44"/>
      <c r="AR338" s="10" t="s">
        <v>114</v>
      </c>
      <c r="AS338" s="10" t="s">
        <v>70</v>
      </c>
    </row>
    <row r="339" spans="2:63" s="1" customFormat="1" ht="24.2" customHeight="1" x14ac:dyDescent="0.2">
      <c r="B339" s="92"/>
      <c r="C339" s="93" t="s">
        <v>321</v>
      </c>
      <c r="D339" s="93" t="s">
        <v>108</v>
      </c>
      <c r="E339" s="94" t="s">
        <v>527</v>
      </c>
      <c r="F339" s="95" t="s">
        <v>528</v>
      </c>
      <c r="G339" s="96" t="s">
        <v>202</v>
      </c>
      <c r="H339" s="97">
        <v>0.5</v>
      </c>
      <c r="I339" s="97" t="s">
        <v>4510</v>
      </c>
      <c r="J339" s="156"/>
      <c r="K339" s="98" t="s">
        <v>1</v>
      </c>
      <c r="L339" s="99" t="s">
        <v>35</v>
      </c>
      <c r="M339" s="100">
        <v>0</v>
      </c>
      <c r="N339" s="100">
        <f>M339*H339</f>
        <v>0</v>
      </c>
      <c r="O339" s="100">
        <v>0</v>
      </c>
      <c r="P339" s="100">
        <f>O339*H339</f>
        <v>0</v>
      </c>
      <c r="Q339" s="100">
        <v>0</v>
      </c>
      <c r="R339" s="101">
        <f>Q339*H339</f>
        <v>0</v>
      </c>
      <c r="AP339" s="102" t="s">
        <v>112</v>
      </c>
      <c r="AR339" s="102" t="s">
        <v>108</v>
      </c>
      <c r="AS339" s="102" t="s">
        <v>70</v>
      </c>
      <c r="AW339" s="10" t="s">
        <v>113</v>
      </c>
      <c r="BC339" s="103" t="e">
        <f>IF(L339="základní",#REF!,0)</f>
        <v>#REF!</v>
      </c>
      <c r="BD339" s="103">
        <f>IF(L339="snížená",#REF!,0)</f>
        <v>0</v>
      </c>
      <c r="BE339" s="103">
        <f>IF(L339="zákl. přenesená",#REF!,0)</f>
        <v>0</v>
      </c>
      <c r="BF339" s="103">
        <f>IF(L339="sníž. přenesená",#REF!,0)</f>
        <v>0</v>
      </c>
      <c r="BG339" s="103">
        <f>IF(L339="nulová",#REF!,0)</f>
        <v>0</v>
      </c>
      <c r="BH339" s="10" t="s">
        <v>78</v>
      </c>
      <c r="BI339" s="103" t="e">
        <f>ROUND(#REF!*H339,2)</f>
        <v>#REF!</v>
      </c>
      <c r="BJ339" s="10" t="s">
        <v>112</v>
      </c>
      <c r="BK339" s="102" t="s">
        <v>529</v>
      </c>
    </row>
    <row r="340" spans="2:63" s="1" customFormat="1" ht="48.75" x14ac:dyDescent="0.2">
      <c r="B340" s="21"/>
      <c r="D340" s="104" t="s">
        <v>114</v>
      </c>
      <c r="F340" s="105" t="s">
        <v>530</v>
      </c>
      <c r="I340" s="97"/>
      <c r="J340" s="156"/>
      <c r="K340" s="106"/>
      <c r="R340" s="44"/>
      <c r="AR340" s="10" t="s">
        <v>114</v>
      </c>
      <c r="AS340" s="10" t="s">
        <v>70</v>
      </c>
    </row>
    <row r="341" spans="2:63" s="1" customFormat="1" ht="24.2" customHeight="1" x14ac:dyDescent="0.2">
      <c r="B341" s="92"/>
      <c r="C341" s="93" t="s">
        <v>531</v>
      </c>
      <c r="D341" s="93" t="s">
        <v>108</v>
      </c>
      <c r="E341" s="94" t="s">
        <v>532</v>
      </c>
      <c r="F341" s="95" t="s">
        <v>533</v>
      </c>
      <c r="G341" s="96" t="s">
        <v>202</v>
      </c>
      <c r="H341" s="97">
        <v>0.5</v>
      </c>
      <c r="I341" s="97" t="s">
        <v>4510</v>
      </c>
      <c r="J341" s="156"/>
      <c r="K341" s="98" t="s">
        <v>1</v>
      </c>
      <c r="L341" s="99" t="s">
        <v>35</v>
      </c>
      <c r="M341" s="100">
        <v>0</v>
      </c>
      <c r="N341" s="100">
        <f>M341*H341</f>
        <v>0</v>
      </c>
      <c r="O341" s="100">
        <v>0</v>
      </c>
      <c r="P341" s="100">
        <f>O341*H341</f>
        <v>0</v>
      </c>
      <c r="Q341" s="100">
        <v>0</v>
      </c>
      <c r="R341" s="101">
        <f>Q341*H341</f>
        <v>0</v>
      </c>
      <c r="AP341" s="102" t="s">
        <v>112</v>
      </c>
      <c r="AR341" s="102" t="s">
        <v>108</v>
      </c>
      <c r="AS341" s="102" t="s">
        <v>70</v>
      </c>
      <c r="AW341" s="10" t="s">
        <v>113</v>
      </c>
      <c r="BC341" s="103" t="e">
        <f>IF(L341="základní",#REF!,0)</f>
        <v>#REF!</v>
      </c>
      <c r="BD341" s="103">
        <f>IF(L341="snížená",#REF!,0)</f>
        <v>0</v>
      </c>
      <c r="BE341" s="103">
        <f>IF(L341="zákl. přenesená",#REF!,0)</f>
        <v>0</v>
      </c>
      <c r="BF341" s="103">
        <f>IF(L341="sníž. přenesená",#REF!,0)</f>
        <v>0</v>
      </c>
      <c r="BG341" s="103">
        <f>IF(L341="nulová",#REF!,0)</f>
        <v>0</v>
      </c>
      <c r="BH341" s="10" t="s">
        <v>78</v>
      </c>
      <c r="BI341" s="103" t="e">
        <f>ROUND(#REF!*H341,2)</f>
        <v>#REF!</v>
      </c>
      <c r="BJ341" s="10" t="s">
        <v>112</v>
      </c>
      <c r="BK341" s="102" t="s">
        <v>534</v>
      </c>
    </row>
    <row r="342" spans="2:63" s="1" customFormat="1" ht="48.75" x14ac:dyDescent="0.2">
      <c r="B342" s="21"/>
      <c r="D342" s="104" t="s">
        <v>114</v>
      </c>
      <c r="F342" s="105" t="s">
        <v>535</v>
      </c>
      <c r="I342" s="97"/>
      <c r="J342" s="156"/>
      <c r="K342" s="106"/>
      <c r="R342" s="44"/>
      <c r="AR342" s="10" t="s">
        <v>114</v>
      </c>
      <c r="AS342" s="10" t="s">
        <v>70</v>
      </c>
    </row>
    <row r="343" spans="2:63" s="1" customFormat="1" ht="24.2" customHeight="1" x14ac:dyDescent="0.2">
      <c r="B343" s="92"/>
      <c r="C343" s="93" t="s">
        <v>326</v>
      </c>
      <c r="D343" s="93" t="s">
        <v>108</v>
      </c>
      <c r="E343" s="94" t="s">
        <v>536</v>
      </c>
      <c r="F343" s="95" t="s">
        <v>537</v>
      </c>
      <c r="G343" s="96" t="s">
        <v>202</v>
      </c>
      <c r="H343" s="97">
        <v>0.5</v>
      </c>
      <c r="I343" s="97" t="s">
        <v>4510</v>
      </c>
      <c r="J343" s="156"/>
      <c r="K343" s="98" t="s">
        <v>1</v>
      </c>
      <c r="L343" s="99" t="s">
        <v>35</v>
      </c>
      <c r="M343" s="100">
        <v>0</v>
      </c>
      <c r="N343" s="100">
        <f>M343*H343</f>
        <v>0</v>
      </c>
      <c r="O343" s="100">
        <v>0</v>
      </c>
      <c r="P343" s="100">
        <f>O343*H343</f>
        <v>0</v>
      </c>
      <c r="Q343" s="100">
        <v>0</v>
      </c>
      <c r="R343" s="101">
        <f>Q343*H343</f>
        <v>0</v>
      </c>
      <c r="AP343" s="102" t="s">
        <v>112</v>
      </c>
      <c r="AR343" s="102" t="s">
        <v>108</v>
      </c>
      <c r="AS343" s="102" t="s">
        <v>70</v>
      </c>
      <c r="AW343" s="10" t="s">
        <v>113</v>
      </c>
      <c r="BC343" s="103" t="e">
        <f>IF(L343="základní",#REF!,0)</f>
        <v>#REF!</v>
      </c>
      <c r="BD343" s="103">
        <f>IF(L343="snížená",#REF!,0)</f>
        <v>0</v>
      </c>
      <c r="BE343" s="103">
        <f>IF(L343="zákl. přenesená",#REF!,0)</f>
        <v>0</v>
      </c>
      <c r="BF343" s="103">
        <f>IF(L343="sníž. přenesená",#REF!,0)</f>
        <v>0</v>
      </c>
      <c r="BG343" s="103">
        <f>IF(L343="nulová",#REF!,0)</f>
        <v>0</v>
      </c>
      <c r="BH343" s="10" t="s">
        <v>78</v>
      </c>
      <c r="BI343" s="103" t="e">
        <f>ROUND(#REF!*H343,2)</f>
        <v>#REF!</v>
      </c>
      <c r="BJ343" s="10" t="s">
        <v>112</v>
      </c>
      <c r="BK343" s="102" t="s">
        <v>538</v>
      </c>
    </row>
    <row r="344" spans="2:63" s="1" customFormat="1" ht="48.75" x14ac:dyDescent="0.2">
      <c r="B344" s="21"/>
      <c r="D344" s="104" t="s">
        <v>114</v>
      </c>
      <c r="F344" s="105" t="s">
        <v>539</v>
      </c>
      <c r="I344" s="97"/>
      <c r="J344" s="156"/>
      <c r="K344" s="106"/>
      <c r="R344" s="44"/>
      <c r="AR344" s="10" t="s">
        <v>114</v>
      </c>
      <c r="AS344" s="10" t="s">
        <v>70</v>
      </c>
    </row>
    <row r="345" spans="2:63" s="1" customFormat="1" ht="24.2" customHeight="1" x14ac:dyDescent="0.2">
      <c r="B345" s="92"/>
      <c r="C345" s="93" t="s">
        <v>540</v>
      </c>
      <c r="D345" s="93" t="s">
        <v>108</v>
      </c>
      <c r="E345" s="94" t="s">
        <v>541</v>
      </c>
      <c r="F345" s="95" t="s">
        <v>542</v>
      </c>
      <c r="G345" s="96" t="s">
        <v>202</v>
      </c>
      <c r="H345" s="97">
        <v>0.5</v>
      </c>
      <c r="I345" s="97" t="s">
        <v>4510</v>
      </c>
      <c r="J345" s="156"/>
      <c r="K345" s="98" t="s">
        <v>1</v>
      </c>
      <c r="L345" s="99" t="s">
        <v>35</v>
      </c>
      <c r="M345" s="100">
        <v>0</v>
      </c>
      <c r="N345" s="100">
        <f>M345*H345</f>
        <v>0</v>
      </c>
      <c r="O345" s="100">
        <v>0</v>
      </c>
      <c r="P345" s="100">
        <f>O345*H345</f>
        <v>0</v>
      </c>
      <c r="Q345" s="100">
        <v>0</v>
      </c>
      <c r="R345" s="101">
        <f>Q345*H345</f>
        <v>0</v>
      </c>
      <c r="AP345" s="102" t="s">
        <v>112</v>
      </c>
      <c r="AR345" s="102" t="s">
        <v>108</v>
      </c>
      <c r="AS345" s="102" t="s">
        <v>70</v>
      </c>
      <c r="AW345" s="10" t="s">
        <v>113</v>
      </c>
      <c r="BC345" s="103" t="e">
        <f>IF(L345="základní",#REF!,0)</f>
        <v>#REF!</v>
      </c>
      <c r="BD345" s="103">
        <f>IF(L345="snížená",#REF!,0)</f>
        <v>0</v>
      </c>
      <c r="BE345" s="103">
        <f>IF(L345="zákl. přenesená",#REF!,0)</f>
        <v>0</v>
      </c>
      <c r="BF345" s="103">
        <f>IF(L345="sníž. přenesená",#REF!,0)</f>
        <v>0</v>
      </c>
      <c r="BG345" s="103">
        <f>IF(L345="nulová",#REF!,0)</f>
        <v>0</v>
      </c>
      <c r="BH345" s="10" t="s">
        <v>78</v>
      </c>
      <c r="BI345" s="103" t="e">
        <f>ROUND(#REF!*H345,2)</f>
        <v>#REF!</v>
      </c>
      <c r="BJ345" s="10" t="s">
        <v>112</v>
      </c>
      <c r="BK345" s="102" t="s">
        <v>543</v>
      </c>
    </row>
    <row r="346" spans="2:63" s="1" customFormat="1" ht="48.75" x14ac:dyDescent="0.2">
      <c r="B346" s="21"/>
      <c r="D346" s="104" t="s">
        <v>114</v>
      </c>
      <c r="F346" s="105" t="s">
        <v>544</v>
      </c>
      <c r="I346" s="97"/>
      <c r="J346" s="156"/>
      <c r="K346" s="106"/>
      <c r="R346" s="44"/>
      <c r="AR346" s="10" t="s">
        <v>114</v>
      </c>
      <c r="AS346" s="10" t="s">
        <v>70</v>
      </c>
    </row>
    <row r="347" spans="2:63" s="1" customFormat="1" ht="24.2" customHeight="1" x14ac:dyDescent="0.2">
      <c r="B347" s="92"/>
      <c r="C347" s="93" t="s">
        <v>330</v>
      </c>
      <c r="D347" s="93" t="s">
        <v>108</v>
      </c>
      <c r="E347" s="94" t="s">
        <v>545</v>
      </c>
      <c r="F347" s="95" t="s">
        <v>546</v>
      </c>
      <c r="G347" s="96" t="s">
        <v>202</v>
      </c>
      <c r="H347" s="97">
        <v>0.5</v>
      </c>
      <c r="I347" s="97" t="s">
        <v>4510</v>
      </c>
      <c r="J347" s="156"/>
      <c r="K347" s="98" t="s">
        <v>1</v>
      </c>
      <c r="L347" s="99" t="s">
        <v>35</v>
      </c>
      <c r="M347" s="100">
        <v>0</v>
      </c>
      <c r="N347" s="100">
        <f>M347*H347</f>
        <v>0</v>
      </c>
      <c r="O347" s="100">
        <v>0</v>
      </c>
      <c r="P347" s="100">
        <f>O347*H347</f>
        <v>0</v>
      </c>
      <c r="Q347" s="100">
        <v>0</v>
      </c>
      <c r="R347" s="101">
        <f>Q347*H347</f>
        <v>0</v>
      </c>
      <c r="AP347" s="102" t="s">
        <v>112</v>
      </c>
      <c r="AR347" s="102" t="s">
        <v>108</v>
      </c>
      <c r="AS347" s="102" t="s">
        <v>70</v>
      </c>
      <c r="AW347" s="10" t="s">
        <v>113</v>
      </c>
      <c r="BC347" s="103" t="e">
        <f>IF(L347="základní",#REF!,0)</f>
        <v>#REF!</v>
      </c>
      <c r="BD347" s="103">
        <f>IF(L347="snížená",#REF!,0)</f>
        <v>0</v>
      </c>
      <c r="BE347" s="103">
        <f>IF(L347="zákl. přenesená",#REF!,0)</f>
        <v>0</v>
      </c>
      <c r="BF347" s="103">
        <f>IF(L347="sníž. přenesená",#REF!,0)</f>
        <v>0</v>
      </c>
      <c r="BG347" s="103">
        <f>IF(L347="nulová",#REF!,0)</f>
        <v>0</v>
      </c>
      <c r="BH347" s="10" t="s">
        <v>78</v>
      </c>
      <c r="BI347" s="103" t="e">
        <f>ROUND(#REF!*H347,2)</f>
        <v>#REF!</v>
      </c>
      <c r="BJ347" s="10" t="s">
        <v>112</v>
      </c>
      <c r="BK347" s="102" t="s">
        <v>547</v>
      </c>
    </row>
    <row r="348" spans="2:63" s="1" customFormat="1" ht="48.75" x14ac:dyDescent="0.2">
      <c r="B348" s="21"/>
      <c r="D348" s="104" t="s">
        <v>114</v>
      </c>
      <c r="F348" s="105" t="s">
        <v>548</v>
      </c>
      <c r="I348" s="97"/>
      <c r="J348" s="156"/>
      <c r="K348" s="106"/>
      <c r="R348" s="44"/>
      <c r="AR348" s="10" t="s">
        <v>114</v>
      </c>
      <c r="AS348" s="10" t="s">
        <v>70</v>
      </c>
    </row>
    <row r="349" spans="2:63" s="1" customFormat="1" ht="24.2" customHeight="1" x14ac:dyDescent="0.2">
      <c r="B349" s="92"/>
      <c r="C349" s="93" t="s">
        <v>549</v>
      </c>
      <c r="D349" s="93" t="s">
        <v>108</v>
      </c>
      <c r="E349" s="94" t="s">
        <v>550</v>
      </c>
      <c r="F349" s="95" t="s">
        <v>551</v>
      </c>
      <c r="G349" s="96" t="s">
        <v>202</v>
      </c>
      <c r="H349" s="97">
        <v>0.5</v>
      </c>
      <c r="I349" s="97" t="s">
        <v>4510</v>
      </c>
      <c r="J349" s="156"/>
      <c r="K349" s="98" t="s">
        <v>1</v>
      </c>
      <c r="L349" s="99" t="s">
        <v>35</v>
      </c>
      <c r="M349" s="100">
        <v>0</v>
      </c>
      <c r="N349" s="100">
        <f>M349*H349</f>
        <v>0</v>
      </c>
      <c r="O349" s="100">
        <v>0</v>
      </c>
      <c r="P349" s="100">
        <f>O349*H349</f>
        <v>0</v>
      </c>
      <c r="Q349" s="100">
        <v>0</v>
      </c>
      <c r="R349" s="101">
        <f>Q349*H349</f>
        <v>0</v>
      </c>
      <c r="AP349" s="102" t="s">
        <v>112</v>
      </c>
      <c r="AR349" s="102" t="s">
        <v>108</v>
      </c>
      <c r="AS349" s="102" t="s">
        <v>70</v>
      </c>
      <c r="AW349" s="10" t="s">
        <v>113</v>
      </c>
      <c r="BC349" s="103" t="e">
        <f>IF(L349="základní",#REF!,0)</f>
        <v>#REF!</v>
      </c>
      <c r="BD349" s="103">
        <f>IF(L349="snížená",#REF!,0)</f>
        <v>0</v>
      </c>
      <c r="BE349" s="103">
        <f>IF(L349="zákl. přenesená",#REF!,0)</f>
        <v>0</v>
      </c>
      <c r="BF349" s="103">
        <f>IF(L349="sníž. přenesená",#REF!,0)</f>
        <v>0</v>
      </c>
      <c r="BG349" s="103">
        <f>IF(L349="nulová",#REF!,0)</f>
        <v>0</v>
      </c>
      <c r="BH349" s="10" t="s">
        <v>78</v>
      </c>
      <c r="BI349" s="103" t="e">
        <f>ROUND(#REF!*H349,2)</f>
        <v>#REF!</v>
      </c>
      <c r="BJ349" s="10" t="s">
        <v>112</v>
      </c>
      <c r="BK349" s="102" t="s">
        <v>552</v>
      </c>
    </row>
    <row r="350" spans="2:63" s="1" customFormat="1" ht="48.75" x14ac:dyDescent="0.2">
      <c r="B350" s="21"/>
      <c r="D350" s="104" t="s">
        <v>114</v>
      </c>
      <c r="F350" s="105" t="s">
        <v>553</v>
      </c>
      <c r="I350" s="97"/>
      <c r="J350" s="156"/>
      <c r="K350" s="106"/>
      <c r="R350" s="44"/>
      <c r="AR350" s="10" t="s">
        <v>114</v>
      </c>
      <c r="AS350" s="10" t="s">
        <v>70</v>
      </c>
    </row>
    <row r="351" spans="2:63" s="1" customFormat="1" ht="24.2" customHeight="1" x14ac:dyDescent="0.2">
      <c r="B351" s="92"/>
      <c r="C351" s="93" t="s">
        <v>335</v>
      </c>
      <c r="D351" s="93" t="s">
        <v>108</v>
      </c>
      <c r="E351" s="94" t="s">
        <v>554</v>
      </c>
      <c r="F351" s="95" t="s">
        <v>555</v>
      </c>
      <c r="G351" s="96" t="s">
        <v>202</v>
      </c>
      <c r="H351" s="97">
        <v>0.5</v>
      </c>
      <c r="I351" s="97" t="s">
        <v>4510</v>
      </c>
      <c r="J351" s="156"/>
      <c r="K351" s="98" t="s">
        <v>1</v>
      </c>
      <c r="L351" s="99" t="s">
        <v>35</v>
      </c>
      <c r="M351" s="100">
        <v>0</v>
      </c>
      <c r="N351" s="100">
        <f>M351*H351</f>
        <v>0</v>
      </c>
      <c r="O351" s="100">
        <v>0</v>
      </c>
      <c r="P351" s="100">
        <f>O351*H351</f>
        <v>0</v>
      </c>
      <c r="Q351" s="100">
        <v>0</v>
      </c>
      <c r="R351" s="101">
        <f>Q351*H351</f>
        <v>0</v>
      </c>
      <c r="AP351" s="102" t="s">
        <v>112</v>
      </c>
      <c r="AR351" s="102" t="s">
        <v>108</v>
      </c>
      <c r="AS351" s="102" t="s">
        <v>70</v>
      </c>
      <c r="AW351" s="10" t="s">
        <v>113</v>
      </c>
      <c r="BC351" s="103" t="e">
        <f>IF(L351="základní",#REF!,0)</f>
        <v>#REF!</v>
      </c>
      <c r="BD351" s="103">
        <f>IF(L351="snížená",#REF!,0)</f>
        <v>0</v>
      </c>
      <c r="BE351" s="103">
        <f>IF(L351="zákl. přenesená",#REF!,0)</f>
        <v>0</v>
      </c>
      <c r="BF351" s="103">
        <f>IF(L351="sníž. přenesená",#REF!,0)</f>
        <v>0</v>
      </c>
      <c r="BG351" s="103">
        <f>IF(L351="nulová",#REF!,0)</f>
        <v>0</v>
      </c>
      <c r="BH351" s="10" t="s">
        <v>78</v>
      </c>
      <c r="BI351" s="103" t="e">
        <f>ROUND(#REF!*H351,2)</f>
        <v>#REF!</v>
      </c>
      <c r="BJ351" s="10" t="s">
        <v>112</v>
      </c>
      <c r="BK351" s="102" t="s">
        <v>556</v>
      </c>
    </row>
    <row r="352" spans="2:63" s="1" customFormat="1" ht="48.75" x14ac:dyDescent="0.2">
      <c r="B352" s="21"/>
      <c r="D352" s="104" t="s">
        <v>114</v>
      </c>
      <c r="F352" s="105" t="s">
        <v>557</v>
      </c>
      <c r="I352" s="97"/>
      <c r="J352" s="156"/>
      <c r="K352" s="106"/>
      <c r="R352" s="44"/>
      <c r="AR352" s="10" t="s">
        <v>114</v>
      </c>
      <c r="AS352" s="10" t="s">
        <v>70</v>
      </c>
    </row>
    <row r="353" spans="2:63" s="1" customFormat="1" ht="24.2" customHeight="1" x14ac:dyDescent="0.2">
      <c r="B353" s="92"/>
      <c r="C353" s="93" t="s">
        <v>558</v>
      </c>
      <c r="D353" s="93" t="s">
        <v>108</v>
      </c>
      <c r="E353" s="94" t="s">
        <v>559</v>
      </c>
      <c r="F353" s="95" t="s">
        <v>560</v>
      </c>
      <c r="G353" s="96" t="s">
        <v>202</v>
      </c>
      <c r="H353" s="97">
        <v>0.5</v>
      </c>
      <c r="I353" s="97" t="s">
        <v>4510</v>
      </c>
      <c r="J353" s="156"/>
      <c r="K353" s="98" t="s">
        <v>1</v>
      </c>
      <c r="L353" s="99" t="s">
        <v>35</v>
      </c>
      <c r="M353" s="100">
        <v>0</v>
      </c>
      <c r="N353" s="100">
        <f>M353*H353</f>
        <v>0</v>
      </c>
      <c r="O353" s="100">
        <v>0</v>
      </c>
      <c r="P353" s="100">
        <f>O353*H353</f>
        <v>0</v>
      </c>
      <c r="Q353" s="100">
        <v>0</v>
      </c>
      <c r="R353" s="101">
        <f>Q353*H353</f>
        <v>0</v>
      </c>
      <c r="AP353" s="102" t="s">
        <v>112</v>
      </c>
      <c r="AR353" s="102" t="s">
        <v>108</v>
      </c>
      <c r="AS353" s="102" t="s">
        <v>70</v>
      </c>
      <c r="AW353" s="10" t="s">
        <v>113</v>
      </c>
      <c r="BC353" s="103" t="e">
        <f>IF(L353="základní",#REF!,0)</f>
        <v>#REF!</v>
      </c>
      <c r="BD353" s="103">
        <f>IF(L353="snížená",#REF!,0)</f>
        <v>0</v>
      </c>
      <c r="BE353" s="103">
        <f>IF(L353="zákl. přenesená",#REF!,0)</f>
        <v>0</v>
      </c>
      <c r="BF353" s="103">
        <f>IF(L353="sníž. přenesená",#REF!,0)</f>
        <v>0</v>
      </c>
      <c r="BG353" s="103">
        <f>IF(L353="nulová",#REF!,0)</f>
        <v>0</v>
      </c>
      <c r="BH353" s="10" t="s">
        <v>78</v>
      </c>
      <c r="BI353" s="103" t="e">
        <f>ROUND(#REF!*H353,2)</f>
        <v>#REF!</v>
      </c>
      <c r="BJ353" s="10" t="s">
        <v>112</v>
      </c>
      <c r="BK353" s="102" t="s">
        <v>561</v>
      </c>
    </row>
    <row r="354" spans="2:63" s="1" customFormat="1" ht="48.75" x14ac:dyDescent="0.2">
      <c r="B354" s="21"/>
      <c r="D354" s="104" t="s">
        <v>114</v>
      </c>
      <c r="F354" s="105" t="s">
        <v>562</v>
      </c>
      <c r="I354" s="97"/>
      <c r="J354" s="156"/>
      <c r="K354" s="106"/>
      <c r="R354" s="44"/>
      <c r="AR354" s="10" t="s">
        <v>114</v>
      </c>
      <c r="AS354" s="10" t="s">
        <v>70</v>
      </c>
    </row>
    <row r="355" spans="2:63" s="1" customFormat="1" ht="24.2" customHeight="1" x14ac:dyDescent="0.2">
      <c r="B355" s="92"/>
      <c r="C355" s="93" t="s">
        <v>339</v>
      </c>
      <c r="D355" s="93" t="s">
        <v>108</v>
      </c>
      <c r="E355" s="94" t="s">
        <v>563</v>
      </c>
      <c r="F355" s="95" t="s">
        <v>564</v>
      </c>
      <c r="G355" s="96" t="s">
        <v>202</v>
      </c>
      <c r="H355" s="97">
        <v>0.5</v>
      </c>
      <c r="I355" s="97" t="s">
        <v>4510</v>
      </c>
      <c r="J355" s="156"/>
      <c r="K355" s="98" t="s">
        <v>1</v>
      </c>
      <c r="L355" s="99" t="s">
        <v>35</v>
      </c>
      <c r="M355" s="100">
        <v>0</v>
      </c>
      <c r="N355" s="100">
        <f>M355*H355</f>
        <v>0</v>
      </c>
      <c r="O355" s="100">
        <v>0</v>
      </c>
      <c r="P355" s="100">
        <f>O355*H355</f>
        <v>0</v>
      </c>
      <c r="Q355" s="100">
        <v>0</v>
      </c>
      <c r="R355" s="101">
        <f>Q355*H355</f>
        <v>0</v>
      </c>
      <c r="AP355" s="102" t="s">
        <v>112</v>
      </c>
      <c r="AR355" s="102" t="s">
        <v>108</v>
      </c>
      <c r="AS355" s="102" t="s">
        <v>70</v>
      </c>
      <c r="AW355" s="10" t="s">
        <v>113</v>
      </c>
      <c r="BC355" s="103" t="e">
        <f>IF(L355="základní",#REF!,0)</f>
        <v>#REF!</v>
      </c>
      <c r="BD355" s="103">
        <f>IF(L355="snížená",#REF!,0)</f>
        <v>0</v>
      </c>
      <c r="BE355" s="103">
        <f>IF(L355="zákl. přenesená",#REF!,0)</f>
        <v>0</v>
      </c>
      <c r="BF355" s="103">
        <f>IF(L355="sníž. přenesená",#REF!,0)</f>
        <v>0</v>
      </c>
      <c r="BG355" s="103">
        <f>IF(L355="nulová",#REF!,0)</f>
        <v>0</v>
      </c>
      <c r="BH355" s="10" t="s">
        <v>78</v>
      </c>
      <c r="BI355" s="103" t="e">
        <f>ROUND(#REF!*H355,2)</f>
        <v>#REF!</v>
      </c>
      <c r="BJ355" s="10" t="s">
        <v>112</v>
      </c>
      <c r="BK355" s="102" t="s">
        <v>565</v>
      </c>
    </row>
    <row r="356" spans="2:63" s="1" customFormat="1" ht="48.75" x14ac:dyDescent="0.2">
      <c r="B356" s="21"/>
      <c r="D356" s="104" t="s">
        <v>114</v>
      </c>
      <c r="F356" s="105" t="s">
        <v>566</v>
      </c>
      <c r="I356" s="97"/>
      <c r="J356" s="156"/>
      <c r="K356" s="106"/>
      <c r="R356" s="44"/>
      <c r="AR356" s="10" t="s">
        <v>114</v>
      </c>
      <c r="AS356" s="10" t="s">
        <v>70</v>
      </c>
    </row>
    <row r="357" spans="2:63" s="1" customFormat="1" ht="24.2" customHeight="1" x14ac:dyDescent="0.2">
      <c r="B357" s="92"/>
      <c r="C357" s="93" t="s">
        <v>567</v>
      </c>
      <c r="D357" s="93" t="s">
        <v>108</v>
      </c>
      <c r="E357" s="94" t="s">
        <v>568</v>
      </c>
      <c r="F357" s="95" t="s">
        <v>569</v>
      </c>
      <c r="G357" s="96" t="s">
        <v>202</v>
      </c>
      <c r="H357" s="97">
        <v>0.5</v>
      </c>
      <c r="I357" s="97" t="s">
        <v>4510</v>
      </c>
      <c r="J357" s="156"/>
      <c r="K357" s="98" t="s">
        <v>1</v>
      </c>
      <c r="L357" s="99" t="s">
        <v>35</v>
      </c>
      <c r="M357" s="100">
        <v>0</v>
      </c>
      <c r="N357" s="100">
        <f>M357*H357</f>
        <v>0</v>
      </c>
      <c r="O357" s="100">
        <v>0</v>
      </c>
      <c r="P357" s="100">
        <f>O357*H357</f>
        <v>0</v>
      </c>
      <c r="Q357" s="100">
        <v>0</v>
      </c>
      <c r="R357" s="101">
        <f>Q357*H357</f>
        <v>0</v>
      </c>
      <c r="AP357" s="102" t="s">
        <v>112</v>
      </c>
      <c r="AR357" s="102" t="s">
        <v>108</v>
      </c>
      <c r="AS357" s="102" t="s">
        <v>70</v>
      </c>
      <c r="AW357" s="10" t="s">
        <v>113</v>
      </c>
      <c r="BC357" s="103" t="e">
        <f>IF(L357="základní",#REF!,0)</f>
        <v>#REF!</v>
      </c>
      <c r="BD357" s="103">
        <f>IF(L357="snížená",#REF!,0)</f>
        <v>0</v>
      </c>
      <c r="BE357" s="103">
        <f>IF(L357="zákl. přenesená",#REF!,0)</f>
        <v>0</v>
      </c>
      <c r="BF357" s="103">
        <f>IF(L357="sníž. přenesená",#REF!,0)</f>
        <v>0</v>
      </c>
      <c r="BG357" s="103">
        <f>IF(L357="nulová",#REF!,0)</f>
        <v>0</v>
      </c>
      <c r="BH357" s="10" t="s">
        <v>78</v>
      </c>
      <c r="BI357" s="103" t="e">
        <f>ROUND(#REF!*H357,2)</f>
        <v>#REF!</v>
      </c>
      <c r="BJ357" s="10" t="s">
        <v>112</v>
      </c>
      <c r="BK357" s="102" t="s">
        <v>570</v>
      </c>
    </row>
    <row r="358" spans="2:63" s="1" customFormat="1" ht="48.75" x14ac:dyDescent="0.2">
      <c r="B358" s="21"/>
      <c r="D358" s="104" t="s">
        <v>114</v>
      </c>
      <c r="F358" s="105" t="s">
        <v>571</v>
      </c>
      <c r="I358" s="97"/>
      <c r="J358" s="156"/>
      <c r="K358" s="106"/>
      <c r="R358" s="44"/>
      <c r="AR358" s="10" t="s">
        <v>114</v>
      </c>
      <c r="AS358" s="10" t="s">
        <v>70</v>
      </c>
    </row>
    <row r="359" spans="2:63" s="1" customFormat="1" ht="24.2" customHeight="1" x14ac:dyDescent="0.2">
      <c r="B359" s="92"/>
      <c r="C359" s="93" t="s">
        <v>344</v>
      </c>
      <c r="D359" s="93" t="s">
        <v>108</v>
      </c>
      <c r="E359" s="94" t="s">
        <v>572</v>
      </c>
      <c r="F359" s="95" t="s">
        <v>573</v>
      </c>
      <c r="G359" s="96" t="s">
        <v>202</v>
      </c>
      <c r="H359" s="97">
        <v>0.5</v>
      </c>
      <c r="I359" s="97" t="s">
        <v>4510</v>
      </c>
      <c r="J359" s="156"/>
      <c r="K359" s="98" t="s">
        <v>1</v>
      </c>
      <c r="L359" s="99" t="s">
        <v>35</v>
      </c>
      <c r="M359" s="100">
        <v>0</v>
      </c>
      <c r="N359" s="100">
        <f>M359*H359</f>
        <v>0</v>
      </c>
      <c r="O359" s="100">
        <v>0</v>
      </c>
      <c r="P359" s="100">
        <f>O359*H359</f>
        <v>0</v>
      </c>
      <c r="Q359" s="100">
        <v>0</v>
      </c>
      <c r="R359" s="101">
        <f>Q359*H359</f>
        <v>0</v>
      </c>
      <c r="AP359" s="102" t="s">
        <v>112</v>
      </c>
      <c r="AR359" s="102" t="s">
        <v>108</v>
      </c>
      <c r="AS359" s="102" t="s">
        <v>70</v>
      </c>
      <c r="AW359" s="10" t="s">
        <v>113</v>
      </c>
      <c r="BC359" s="103" t="e">
        <f>IF(L359="základní",#REF!,0)</f>
        <v>#REF!</v>
      </c>
      <c r="BD359" s="103">
        <f>IF(L359="snížená",#REF!,0)</f>
        <v>0</v>
      </c>
      <c r="BE359" s="103">
        <f>IF(L359="zákl. přenesená",#REF!,0)</f>
        <v>0</v>
      </c>
      <c r="BF359" s="103">
        <f>IF(L359="sníž. přenesená",#REF!,0)</f>
        <v>0</v>
      </c>
      <c r="BG359" s="103">
        <f>IF(L359="nulová",#REF!,0)</f>
        <v>0</v>
      </c>
      <c r="BH359" s="10" t="s">
        <v>78</v>
      </c>
      <c r="BI359" s="103" t="e">
        <f>ROUND(#REF!*H359,2)</f>
        <v>#REF!</v>
      </c>
      <c r="BJ359" s="10" t="s">
        <v>112</v>
      </c>
      <c r="BK359" s="102" t="s">
        <v>574</v>
      </c>
    </row>
    <row r="360" spans="2:63" s="1" customFormat="1" ht="48.75" x14ac:dyDescent="0.2">
      <c r="B360" s="21"/>
      <c r="D360" s="104" t="s">
        <v>114</v>
      </c>
      <c r="F360" s="105" t="s">
        <v>575</v>
      </c>
      <c r="I360" s="97"/>
      <c r="J360" s="156"/>
      <c r="K360" s="106"/>
      <c r="R360" s="44"/>
      <c r="AR360" s="10" t="s">
        <v>114</v>
      </c>
      <c r="AS360" s="10" t="s">
        <v>70</v>
      </c>
    </row>
    <row r="361" spans="2:63" s="1" customFormat="1" ht="24.2" customHeight="1" x14ac:dyDescent="0.2">
      <c r="B361" s="92"/>
      <c r="C361" s="93" t="s">
        <v>576</v>
      </c>
      <c r="D361" s="93" t="s">
        <v>108</v>
      </c>
      <c r="E361" s="94" t="s">
        <v>577</v>
      </c>
      <c r="F361" s="95" t="s">
        <v>578</v>
      </c>
      <c r="G361" s="96" t="s">
        <v>202</v>
      </c>
      <c r="H361" s="97">
        <v>0.5</v>
      </c>
      <c r="I361" s="97" t="s">
        <v>4510</v>
      </c>
      <c r="J361" s="156"/>
      <c r="K361" s="98" t="s">
        <v>1</v>
      </c>
      <c r="L361" s="99" t="s">
        <v>35</v>
      </c>
      <c r="M361" s="100">
        <v>0</v>
      </c>
      <c r="N361" s="100">
        <f>M361*H361</f>
        <v>0</v>
      </c>
      <c r="O361" s="100">
        <v>0</v>
      </c>
      <c r="P361" s="100">
        <f>O361*H361</f>
        <v>0</v>
      </c>
      <c r="Q361" s="100">
        <v>0</v>
      </c>
      <c r="R361" s="101">
        <f>Q361*H361</f>
        <v>0</v>
      </c>
      <c r="AP361" s="102" t="s">
        <v>112</v>
      </c>
      <c r="AR361" s="102" t="s">
        <v>108</v>
      </c>
      <c r="AS361" s="102" t="s">
        <v>70</v>
      </c>
      <c r="AW361" s="10" t="s">
        <v>113</v>
      </c>
      <c r="BC361" s="103" t="e">
        <f>IF(L361="základní",#REF!,0)</f>
        <v>#REF!</v>
      </c>
      <c r="BD361" s="103">
        <f>IF(L361="snížená",#REF!,0)</f>
        <v>0</v>
      </c>
      <c r="BE361" s="103">
        <f>IF(L361="zákl. přenesená",#REF!,0)</f>
        <v>0</v>
      </c>
      <c r="BF361" s="103">
        <f>IF(L361="sníž. přenesená",#REF!,0)</f>
        <v>0</v>
      </c>
      <c r="BG361" s="103">
        <f>IF(L361="nulová",#REF!,0)</f>
        <v>0</v>
      </c>
      <c r="BH361" s="10" t="s">
        <v>78</v>
      </c>
      <c r="BI361" s="103" t="e">
        <f>ROUND(#REF!*H361,2)</f>
        <v>#REF!</v>
      </c>
      <c r="BJ361" s="10" t="s">
        <v>112</v>
      </c>
      <c r="BK361" s="102" t="s">
        <v>579</v>
      </c>
    </row>
    <row r="362" spans="2:63" s="1" customFormat="1" ht="48.75" x14ac:dyDescent="0.2">
      <c r="B362" s="21"/>
      <c r="D362" s="104" t="s">
        <v>114</v>
      </c>
      <c r="F362" s="105" t="s">
        <v>580</v>
      </c>
      <c r="I362" s="97"/>
      <c r="J362" s="156"/>
      <c r="K362" s="106"/>
      <c r="R362" s="44"/>
      <c r="AR362" s="10" t="s">
        <v>114</v>
      </c>
      <c r="AS362" s="10" t="s">
        <v>70</v>
      </c>
    </row>
    <row r="363" spans="2:63" s="1" customFormat="1" ht="24.2" customHeight="1" x14ac:dyDescent="0.2">
      <c r="B363" s="92"/>
      <c r="C363" s="93" t="s">
        <v>349</v>
      </c>
      <c r="D363" s="93" t="s">
        <v>108</v>
      </c>
      <c r="E363" s="94" t="s">
        <v>581</v>
      </c>
      <c r="F363" s="95" t="s">
        <v>582</v>
      </c>
      <c r="G363" s="96" t="s">
        <v>202</v>
      </c>
      <c r="H363" s="97">
        <v>0.5</v>
      </c>
      <c r="I363" s="97" t="s">
        <v>4510</v>
      </c>
      <c r="J363" s="156"/>
      <c r="K363" s="98" t="s">
        <v>1</v>
      </c>
      <c r="L363" s="99" t="s">
        <v>35</v>
      </c>
      <c r="M363" s="100">
        <v>0</v>
      </c>
      <c r="N363" s="100">
        <f>M363*H363</f>
        <v>0</v>
      </c>
      <c r="O363" s="100">
        <v>0</v>
      </c>
      <c r="P363" s="100">
        <f>O363*H363</f>
        <v>0</v>
      </c>
      <c r="Q363" s="100">
        <v>0</v>
      </c>
      <c r="R363" s="101">
        <f>Q363*H363</f>
        <v>0</v>
      </c>
      <c r="AP363" s="102" t="s">
        <v>112</v>
      </c>
      <c r="AR363" s="102" t="s">
        <v>108</v>
      </c>
      <c r="AS363" s="102" t="s">
        <v>70</v>
      </c>
      <c r="AW363" s="10" t="s">
        <v>113</v>
      </c>
      <c r="BC363" s="103" t="e">
        <f>IF(L363="základní",#REF!,0)</f>
        <v>#REF!</v>
      </c>
      <c r="BD363" s="103">
        <f>IF(L363="snížená",#REF!,0)</f>
        <v>0</v>
      </c>
      <c r="BE363" s="103">
        <f>IF(L363="zákl. přenesená",#REF!,0)</f>
        <v>0</v>
      </c>
      <c r="BF363" s="103">
        <f>IF(L363="sníž. přenesená",#REF!,0)</f>
        <v>0</v>
      </c>
      <c r="BG363" s="103">
        <f>IF(L363="nulová",#REF!,0)</f>
        <v>0</v>
      </c>
      <c r="BH363" s="10" t="s">
        <v>78</v>
      </c>
      <c r="BI363" s="103" t="e">
        <f>ROUND(#REF!*H363,2)</f>
        <v>#REF!</v>
      </c>
      <c r="BJ363" s="10" t="s">
        <v>112</v>
      </c>
      <c r="BK363" s="102" t="s">
        <v>583</v>
      </c>
    </row>
    <row r="364" spans="2:63" s="1" customFormat="1" ht="48.75" x14ac:dyDescent="0.2">
      <c r="B364" s="21"/>
      <c r="D364" s="104" t="s">
        <v>114</v>
      </c>
      <c r="F364" s="105" t="s">
        <v>584</v>
      </c>
      <c r="I364" s="97"/>
      <c r="J364" s="156"/>
      <c r="K364" s="106"/>
      <c r="R364" s="44"/>
      <c r="AR364" s="10" t="s">
        <v>114</v>
      </c>
      <c r="AS364" s="10" t="s">
        <v>70</v>
      </c>
    </row>
    <row r="365" spans="2:63" s="1" customFormat="1" ht="24.2" customHeight="1" x14ac:dyDescent="0.2">
      <c r="B365" s="92"/>
      <c r="C365" s="93" t="s">
        <v>585</v>
      </c>
      <c r="D365" s="93" t="s">
        <v>108</v>
      </c>
      <c r="E365" s="94" t="s">
        <v>586</v>
      </c>
      <c r="F365" s="95" t="s">
        <v>587</v>
      </c>
      <c r="G365" s="96" t="s">
        <v>202</v>
      </c>
      <c r="H365" s="97">
        <v>0.5</v>
      </c>
      <c r="I365" s="97" t="s">
        <v>4510</v>
      </c>
      <c r="J365" s="156"/>
      <c r="K365" s="98" t="s">
        <v>1</v>
      </c>
      <c r="L365" s="99" t="s">
        <v>35</v>
      </c>
      <c r="M365" s="100">
        <v>0</v>
      </c>
      <c r="N365" s="100">
        <f>M365*H365</f>
        <v>0</v>
      </c>
      <c r="O365" s="100">
        <v>0</v>
      </c>
      <c r="P365" s="100">
        <f>O365*H365</f>
        <v>0</v>
      </c>
      <c r="Q365" s="100">
        <v>0</v>
      </c>
      <c r="R365" s="101">
        <f>Q365*H365</f>
        <v>0</v>
      </c>
      <c r="AP365" s="102" t="s">
        <v>112</v>
      </c>
      <c r="AR365" s="102" t="s">
        <v>108</v>
      </c>
      <c r="AS365" s="102" t="s">
        <v>70</v>
      </c>
      <c r="AW365" s="10" t="s">
        <v>113</v>
      </c>
      <c r="BC365" s="103" t="e">
        <f>IF(L365="základní",#REF!,0)</f>
        <v>#REF!</v>
      </c>
      <c r="BD365" s="103">
        <f>IF(L365="snížená",#REF!,0)</f>
        <v>0</v>
      </c>
      <c r="BE365" s="103">
        <f>IF(L365="zákl. přenesená",#REF!,0)</f>
        <v>0</v>
      </c>
      <c r="BF365" s="103">
        <f>IF(L365="sníž. přenesená",#REF!,0)</f>
        <v>0</v>
      </c>
      <c r="BG365" s="103">
        <f>IF(L365="nulová",#REF!,0)</f>
        <v>0</v>
      </c>
      <c r="BH365" s="10" t="s">
        <v>78</v>
      </c>
      <c r="BI365" s="103" t="e">
        <f>ROUND(#REF!*H365,2)</f>
        <v>#REF!</v>
      </c>
      <c r="BJ365" s="10" t="s">
        <v>112</v>
      </c>
      <c r="BK365" s="102" t="s">
        <v>588</v>
      </c>
    </row>
    <row r="366" spans="2:63" s="1" customFormat="1" ht="48.75" x14ac:dyDescent="0.2">
      <c r="B366" s="21"/>
      <c r="D366" s="104" t="s">
        <v>114</v>
      </c>
      <c r="F366" s="105" t="s">
        <v>589</v>
      </c>
      <c r="I366" s="97"/>
      <c r="J366" s="156"/>
      <c r="K366" s="106"/>
      <c r="R366" s="44"/>
      <c r="AR366" s="10" t="s">
        <v>114</v>
      </c>
      <c r="AS366" s="10" t="s">
        <v>70</v>
      </c>
    </row>
    <row r="367" spans="2:63" s="1" customFormat="1" ht="24.2" customHeight="1" x14ac:dyDescent="0.2">
      <c r="B367" s="92"/>
      <c r="C367" s="93" t="s">
        <v>354</v>
      </c>
      <c r="D367" s="93" t="s">
        <v>108</v>
      </c>
      <c r="E367" s="94" t="s">
        <v>590</v>
      </c>
      <c r="F367" s="95" t="s">
        <v>591</v>
      </c>
      <c r="G367" s="96" t="s">
        <v>202</v>
      </c>
      <c r="H367" s="97">
        <v>0.5</v>
      </c>
      <c r="I367" s="97" t="s">
        <v>4510</v>
      </c>
      <c r="J367" s="156"/>
      <c r="K367" s="98" t="s">
        <v>1</v>
      </c>
      <c r="L367" s="99" t="s">
        <v>35</v>
      </c>
      <c r="M367" s="100">
        <v>0</v>
      </c>
      <c r="N367" s="100">
        <f>M367*H367</f>
        <v>0</v>
      </c>
      <c r="O367" s="100">
        <v>0</v>
      </c>
      <c r="P367" s="100">
        <f>O367*H367</f>
        <v>0</v>
      </c>
      <c r="Q367" s="100">
        <v>0</v>
      </c>
      <c r="R367" s="101">
        <f>Q367*H367</f>
        <v>0</v>
      </c>
      <c r="AP367" s="102" t="s">
        <v>112</v>
      </c>
      <c r="AR367" s="102" t="s">
        <v>108</v>
      </c>
      <c r="AS367" s="102" t="s">
        <v>70</v>
      </c>
      <c r="AW367" s="10" t="s">
        <v>113</v>
      </c>
      <c r="BC367" s="103" t="e">
        <f>IF(L367="základní",#REF!,0)</f>
        <v>#REF!</v>
      </c>
      <c r="BD367" s="103">
        <f>IF(L367="snížená",#REF!,0)</f>
        <v>0</v>
      </c>
      <c r="BE367" s="103">
        <f>IF(L367="zákl. přenesená",#REF!,0)</f>
        <v>0</v>
      </c>
      <c r="BF367" s="103">
        <f>IF(L367="sníž. přenesená",#REF!,0)</f>
        <v>0</v>
      </c>
      <c r="BG367" s="103">
        <f>IF(L367="nulová",#REF!,0)</f>
        <v>0</v>
      </c>
      <c r="BH367" s="10" t="s">
        <v>78</v>
      </c>
      <c r="BI367" s="103" t="e">
        <f>ROUND(#REF!*H367,2)</f>
        <v>#REF!</v>
      </c>
      <c r="BJ367" s="10" t="s">
        <v>112</v>
      </c>
      <c r="BK367" s="102" t="s">
        <v>592</v>
      </c>
    </row>
    <row r="368" spans="2:63" s="1" customFormat="1" ht="48.75" x14ac:dyDescent="0.2">
      <c r="B368" s="21"/>
      <c r="D368" s="104" t="s">
        <v>114</v>
      </c>
      <c r="F368" s="105" t="s">
        <v>593</v>
      </c>
      <c r="I368" s="97"/>
      <c r="J368" s="156"/>
      <c r="K368" s="106"/>
      <c r="R368" s="44"/>
      <c r="AR368" s="10" t="s">
        <v>114</v>
      </c>
      <c r="AS368" s="10" t="s">
        <v>70</v>
      </c>
    </row>
    <row r="369" spans="2:63" s="1" customFormat="1" ht="24.2" customHeight="1" x14ac:dyDescent="0.2">
      <c r="B369" s="92"/>
      <c r="C369" s="93" t="s">
        <v>594</v>
      </c>
      <c r="D369" s="93" t="s">
        <v>108</v>
      </c>
      <c r="E369" s="94" t="s">
        <v>595</v>
      </c>
      <c r="F369" s="95" t="s">
        <v>596</v>
      </c>
      <c r="G369" s="96" t="s">
        <v>202</v>
      </c>
      <c r="H369" s="97">
        <v>0.5</v>
      </c>
      <c r="I369" s="97" t="s">
        <v>4510</v>
      </c>
      <c r="J369" s="156"/>
      <c r="K369" s="98" t="s">
        <v>1</v>
      </c>
      <c r="L369" s="99" t="s">
        <v>35</v>
      </c>
      <c r="M369" s="100">
        <v>0</v>
      </c>
      <c r="N369" s="100">
        <f>M369*H369</f>
        <v>0</v>
      </c>
      <c r="O369" s="100">
        <v>0</v>
      </c>
      <c r="P369" s="100">
        <f>O369*H369</f>
        <v>0</v>
      </c>
      <c r="Q369" s="100">
        <v>0</v>
      </c>
      <c r="R369" s="101">
        <f>Q369*H369</f>
        <v>0</v>
      </c>
      <c r="AP369" s="102" t="s">
        <v>112</v>
      </c>
      <c r="AR369" s="102" t="s">
        <v>108</v>
      </c>
      <c r="AS369" s="102" t="s">
        <v>70</v>
      </c>
      <c r="AW369" s="10" t="s">
        <v>113</v>
      </c>
      <c r="BC369" s="103" t="e">
        <f>IF(L369="základní",#REF!,0)</f>
        <v>#REF!</v>
      </c>
      <c r="BD369" s="103">
        <f>IF(L369="snížená",#REF!,0)</f>
        <v>0</v>
      </c>
      <c r="BE369" s="103">
        <f>IF(L369="zákl. přenesená",#REF!,0)</f>
        <v>0</v>
      </c>
      <c r="BF369" s="103">
        <f>IF(L369="sníž. přenesená",#REF!,0)</f>
        <v>0</v>
      </c>
      <c r="BG369" s="103">
        <f>IF(L369="nulová",#REF!,0)</f>
        <v>0</v>
      </c>
      <c r="BH369" s="10" t="s">
        <v>78</v>
      </c>
      <c r="BI369" s="103" t="e">
        <f>ROUND(#REF!*H369,2)</f>
        <v>#REF!</v>
      </c>
      <c r="BJ369" s="10" t="s">
        <v>112</v>
      </c>
      <c r="BK369" s="102" t="s">
        <v>597</v>
      </c>
    </row>
    <row r="370" spans="2:63" s="1" customFormat="1" ht="48.75" x14ac:dyDescent="0.2">
      <c r="B370" s="21"/>
      <c r="D370" s="104" t="s">
        <v>114</v>
      </c>
      <c r="F370" s="105" t="s">
        <v>598</v>
      </c>
      <c r="I370" s="97"/>
      <c r="J370" s="156"/>
      <c r="K370" s="106"/>
      <c r="R370" s="44"/>
      <c r="AR370" s="10" t="s">
        <v>114</v>
      </c>
      <c r="AS370" s="10" t="s">
        <v>70</v>
      </c>
    </row>
    <row r="371" spans="2:63" s="1" customFormat="1" ht="24.2" customHeight="1" x14ac:dyDescent="0.2">
      <c r="B371" s="92"/>
      <c r="C371" s="93" t="s">
        <v>358</v>
      </c>
      <c r="D371" s="93" t="s">
        <v>108</v>
      </c>
      <c r="E371" s="94" t="s">
        <v>599</v>
      </c>
      <c r="F371" s="95" t="s">
        <v>600</v>
      </c>
      <c r="G371" s="96" t="s">
        <v>202</v>
      </c>
      <c r="H371" s="97">
        <v>0.5</v>
      </c>
      <c r="I371" s="97" t="s">
        <v>4510</v>
      </c>
      <c r="J371" s="156"/>
      <c r="K371" s="98" t="s">
        <v>1</v>
      </c>
      <c r="L371" s="99" t="s">
        <v>35</v>
      </c>
      <c r="M371" s="100">
        <v>0</v>
      </c>
      <c r="N371" s="100">
        <f>M371*H371</f>
        <v>0</v>
      </c>
      <c r="O371" s="100">
        <v>0</v>
      </c>
      <c r="P371" s="100">
        <f>O371*H371</f>
        <v>0</v>
      </c>
      <c r="Q371" s="100">
        <v>0</v>
      </c>
      <c r="R371" s="101">
        <f>Q371*H371</f>
        <v>0</v>
      </c>
      <c r="AP371" s="102" t="s">
        <v>112</v>
      </c>
      <c r="AR371" s="102" t="s">
        <v>108</v>
      </c>
      <c r="AS371" s="102" t="s">
        <v>70</v>
      </c>
      <c r="AW371" s="10" t="s">
        <v>113</v>
      </c>
      <c r="BC371" s="103" t="e">
        <f>IF(L371="základní",#REF!,0)</f>
        <v>#REF!</v>
      </c>
      <c r="BD371" s="103">
        <f>IF(L371="snížená",#REF!,0)</f>
        <v>0</v>
      </c>
      <c r="BE371" s="103">
        <f>IF(L371="zákl. přenesená",#REF!,0)</f>
        <v>0</v>
      </c>
      <c r="BF371" s="103">
        <f>IF(L371="sníž. přenesená",#REF!,0)</f>
        <v>0</v>
      </c>
      <c r="BG371" s="103">
        <f>IF(L371="nulová",#REF!,0)</f>
        <v>0</v>
      </c>
      <c r="BH371" s="10" t="s">
        <v>78</v>
      </c>
      <c r="BI371" s="103" t="e">
        <f>ROUND(#REF!*H371,2)</f>
        <v>#REF!</v>
      </c>
      <c r="BJ371" s="10" t="s">
        <v>112</v>
      </c>
      <c r="BK371" s="102" t="s">
        <v>601</v>
      </c>
    </row>
    <row r="372" spans="2:63" s="1" customFormat="1" ht="48.75" x14ac:dyDescent="0.2">
      <c r="B372" s="21"/>
      <c r="D372" s="104" t="s">
        <v>114</v>
      </c>
      <c r="F372" s="105" t="s">
        <v>602</v>
      </c>
      <c r="I372" s="97"/>
      <c r="J372" s="156"/>
      <c r="K372" s="106"/>
      <c r="R372" s="44"/>
      <c r="AR372" s="10" t="s">
        <v>114</v>
      </c>
      <c r="AS372" s="10" t="s">
        <v>70</v>
      </c>
    </row>
    <row r="373" spans="2:63" s="1" customFormat="1" ht="24.2" customHeight="1" x14ac:dyDescent="0.2">
      <c r="B373" s="92"/>
      <c r="C373" s="93" t="s">
        <v>603</v>
      </c>
      <c r="D373" s="93" t="s">
        <v>108</v>
      </c>
      <c r="E373" s="94" t="s">
        <v>604</v>
      </c>
      <c r="F373" s="95" t="s">
        <v>605</v>
      </c>
      <c r="G373" s="96" t="s">
        <v>202</v>
      </c>
      <c r="H373" s="97">
        <v>0.5</v>
      </c>
      <c r="I373" s="97" t="s">
        <v>4510</v>
      </c>
      <c r="J373" s="156"/>
      <c r="K373" s="98" t="s">
        <v>1</v>
      </c>
      <c r="L373" s="99" t="s">
        <v>35</v>
      </c>
      <c r="M373" s="100">
        <v>0</v>
      </c>
      <c r="N373" s="100">
        <f>M373*H373</f>
        <v>0</v>
      </c>
      <c r="O373" s="100">
        <v>0</v>
      </c>
      <c r="P373" s="100">
        <f>O373*H373</f>
        <v>0</v>
      </c>
      <c r="Q373" s="100">
        <v>0</v>
      </c>
      <c r="R373" s="101">
        <f>Q373*H373</f>
        <v>0</v>
      </c>
      <c r="AP373" s="102" t="s">
        <v>112</v>
      </c>
      <c r="AR373" s="102" t="s">
        <v>108</v>
      </c>
      <c r="AS373" s="102" t="s">
        <v>70</v>
      </c>
      <c r="AW373" s="10" t="s">
        <v>113</v>
      </c>
      <c r="BC373" s="103" t="e">
        <f>IF(L373="základní",#REF!,0)</f>
        <v>#REF!</v>
      </c>
      <c r="BD373" s="103">
        <f>IF(L373="snížená",#REF!,0)</f>
        <v>0</v>
      </c>
      <c r="BE373" s="103">
        <f>IF(L373="zákl. přenesená",#REF!,0)</f>
        <v>0</v>
      </c>
      <c r="BF373" s="103">
        <f>IF(L373="sníž. přenesená",#REF!,0)</f>
        <v>0</v>
      </c>
      <c r="BG373" s="103">
        <f>IF(L373="nulová",#REF!,0)</f>
        <v>0</v>
      </c>
      <c r="BH373" s="10" t="s">
        <v>78</v>
      </c>
      <c r="BI373" s="103" t="e">
        <f>ROUND(#REF!*H373,2)</f>
        <v>#REF!</v>
      </c>
      <c r="BJ373" s="10" t="s">
        <v>112</v>
      </c>
      <c r="BK373" s="102" t="s">
        <v>606</v>
      </c>
    </row>
    <row r="374" spans="2:63" s="1" customFormat="1" ht="48.75" x14ac:dyDescent="0.2">
      <c r="B374" s="21"/>
      <c r="D374" s="104" t="s">
        <v>114</v>
      </c>
      <c r="F374" s="105" t="s">
        <v>607</v>
      </c>
      <c r="I374" s="97"/>
      <c r="J374" s="156"/>
      <c r="K374" s="106"/>
      <c r="R374" s="44"/>
      <c r="AR374" s="10" t="s">
        <v>114</v>
      </c>
      <c r="AS374" s="10" t="s">
        <v>70</v>
      </c>
    </row>
    <row r="375" spans="2:63" s="1" customFormat="1" ht="24.2" customHeight="1" x14ac:dyDescent="0.2">
      <c r="B375" s="92"/>
      <c r="C375" s="93" t="s">
        <v>363</v>
      </c>
      <c r="D375" s="93" t="s">
        <v>108</v>
      </c>
      <c r="E375" s="94" t="s">
        <v>608</v>
      </c>
      <c r="F375" s="95" t="s">
        <v>609</v>
      </c>
      <c r="G375" s="96" t="s">
        <v>202</v>
      </c>
      <c r="H375" s="97">
        <v>0.5</v>
      </c>
      <c r="I375" s="97" t="s">
        <v>4510</v>
      </c>
      <c r="J375" s="156"/>
      <c r="K375" s="98" t="s">
        <v>1</v>
      </c>
      <c r="L375" s="99" t="s">
        <v>35</v>
      </c>
      <c r="M375" s="100">
        <v>0</v>
      </c>
      <c r="N375" s="100">
        <f>M375*H375</f>
        <v>0</v>
      </c>
      <c r="O375" s="100">
        <v>0</v>
      </c>
      <c r="P375" s="100">
        <f>O375*H375</f>
        <v>0</v>
      </c>
      <c r="Q375" s="100">
        <v>0</v>
      </c>
      <c r="R375" s="101">
        <f>Q375*H375</f>
        <v>0</v>
      </c>
      <c r="AP375" s="102" t="s">
        <v>112</v>
      </c>
      <c r="AR375" s="102" t="s">
        <v>108</v>
      </c>
      <c r="AS375" s="102" t="s">
        <v>70</v>
      </c>
      <c r="AW375" s="10" t="s">
        <v>113</v>
      </c>
      <c r="BC375" s="103" t="e">
        <f>IF(L375="základní",#REF!,0)</f>
        <v>#REF!</v>
      </c>
      <c r="BD375" s="103">
        <f>IF(L375="snížená",#REF!,0)</f>
        <v>0</v>
      </c>
      <c r="BE375" s="103">
        <f>IF(L375="zákl. přenesená",#REF!,0)</f>
        <v>0</v>
      </c>
      <c r="BF375" s="103">
        <f>IF(L375="sníž. přenesená",#REF!,0)</f>
        <v>0</v>
      </c>
      <c r="BG375" s="103">
        <f>IF(L375="nulová",#REF!,0)</f>
        <v>0</v>
      </c>
      <c r="BH375" s="10" t="s">
        <v>78</v>
      </c>
      <c r="BI375" s="103" t="e">
        <f>ROUND(#REF!*H375,2)</f>
        <v>#REF!</v>
      </c>
      <c r="BJ375" s="10" t="s">
        <v>112</v>
      </c>
      <c r="BK375" s="102" t="s">
        <v>610</v>
      </c>
    </row>
    <row r="376" spans="2:63" s="1" customFormat="1" ht="48.75" x14ac:dyDescent="0.2">
      <c r="B376" s="21"/>
      <c r="D376" s="104" t="s">
        <v>114</v>
      </c>
      <c r="F376" s="105" t="s">
        <v>611</v>
      </c>
      <c r="I376" s="97"/>
      <c r="J376" s="156"/>
      <c r="K376" s="106"/>
      <c r="R376" s="44"/>
      <c r="AR376" s="10" t="s">
        <v>114</v>
      </c>
      <c r="AS376" s="10" t="s">
        <v>70</v>
      </c>
    </row>
    <row r="377" spans="2:63" s="1" customFormat="1" ht="24.2" customHeight="1" x14ac:dyDescent="0.2">
      <c r="B377" s="92"/>
      <c r="C377" s="93" t="s">
        <v>612</v>
      </c>
      <c r="D377" s="93" t="s">
        <v>108</v>
      </c>
      <c r="E377" s="94" t="s">
        <v>613</v>
      </c>
      <c r="F377" s="95" t="s">
        <v>614</v>
      </c>
      <c r="G377" s="96" t="s">
        <v>202</v>
      </c>
      <c r="H377" s="97">
        <v>0.5</v>
      </c>
      <c r="I377" s="97" t="s">
        <v>4510</v>
      </c>
      <c r="J377" s="156"/>
      <c r="K377" s="98" t="s">
        <v>1</v>
      </c>
      <c r="L377" s="99" t="s">
        <v>35</v>
      </c>
      <c r="M377" s="100">
        <v>0</v>
      </c>
      <c r="N377" s="100">
        <f>M377*H377</f>
        <v>0</v>
      </c>
      <c r="O377" s="100">
        <v>0</v>
      </c>
      <c r="P377" s="100">
        <f>O377*H377</f>
        <v>0</v>
      </c>
      <c r="Q377" s="100">
        <v>0</v>
      </c>
      <c r="R377" s="101">
        <f>Q377*H377</f>
        <v>0</v>
      </c>
      <c r="AP377" s="102" t="s">
        <v>112</v>
      </c>
      <c r="AR377" s="102" t="s">
        <v>108</v>
      </c>
      <c r="AS377" s="102" t="s">
        <v>70</v>
      </c>
      <c r="AW377" s="10" t="s">
        <v>113</v>
      </c>
      <c r="BC377" s="103" t="e">
        <f>IF(L377="základní",#REF!,0)</f>
        <v>#REF!</v>
      </c>
      <c r="BD377" s="103">
        <f>IF(L377="snížená",#REF!,0)</f>
        <v>0</v>
      </c>
      <c r="BE377" s="103">
        <f>IF(L377="zákl. přenesená",#REF!,0)</f>
        <v>0</v>
      </c>
      <c r="BF377" s="103">
        <f>IF(L377="sníž. přenesená",#REF!,0)</f>
        <v>0</v>
      </c>
      <c r="BG377" s="103">
        <f>IF(L377="nulová",#REF!,0)</f>
        <v>0</v>
      </c>
      <c r="BH377" s="10" t="s">
        <v>78</v>
      </c>
      <c r="BI377" s="103" t="e">
        <f>ROUND(#REF!*H377,2)</f>
        <v>#REF!</v>
      </c>
      <c r="BJ377" s="10" t="s">
        <v>112</v>
      </c>
      <c r="BK377" s="102" t="s">
        <v>615</v>
      </c>
    </row>
    <row r="378" spans="2:63" s="1" customFormat="1" ht="48.75" x14ac:dyDescent="0.2">
      <c r="B378" s="21"/>
      <c r="D378" s="104" t="s">
        <v>114</v>
      </c>
      <c r="F378" s="105" t="s">
        <v>616</v>
      </c>
      <c r="I378" s="97"/>
      <c r="J378" s="156"/>
      <c r="K378" s="106"/>
      <c r="R378" s="44"/>
      <c r="AR378" s="10" t="s">
        <v>114</v>
      </c>
      <c r="AS378" s="10" t="s">
        <v>70</v>
      </c>
    </row>
    <row r="379" spans="2:63" s="1" customFormat="1" ht="24.2" customHeight="1" x14ac:dyDescent="0.2">
      <c r="B379" s="92"/>
      <c r="C379" s="93" t="s">
        <v>367</v>
      </c>
      <c r="D379" s="93" t="s">
        <v>108</v>
      </c>
      <c r="E379" s="94" t="s">
        <v>617</v>
      </c>
      <c r="F379" s="95" t="s">
        <v>618</v>
      </c>
      <c r="G379" s="96" t="s">
        <v>202</v>
      </c>
      <c r="H379" s="97">
        <v>0.5</v>
      </c>
      <c r="I379" s="97" t="s">
        <v>4510</v>
      </c>
      <c r="J379" s="156"/>
      <c r="K379" s="98" t="s">
        <v>1</v>
      </c>
      <c r="L379" s="99" t="s">
        <v>35</v>
      </c>
      <c r="M379" s="100">
        <v>0</v>
      </c>
      <c r="N379" s="100">
        <f>M379*H379</f>
        <v>0</v>
      </c>
      <c r="O379" s="100">
        <v>0</v>
      </c>
      <c r="P379" s="100">
        <f>O379*H379</f>
        <v>0</v>
      </c>
      <c r="Q379" s="100">
        <v>0</v>
      </c>
      <c r="R379" s="101">
        <f>Q379*H379</f>
        <v>0</v>
      </c>
      <c r="AP379" s="102" t="s">
        <v>112</v>
      </c>
      <c r="AR379" s="102" t="s">
        <v>108</v>
      </c>
      <c r="AS379" s="102" t="s">
        <v>70</v>
      </c>
      <c r="AW379" s="10" t="s">
        <v>113</v>
      </c>
      <c r="BC379" s="103" t="e">
        <f>IF(L379="základní",#REF!,0)</f>
        <v>#REF!</v>
      </c>
      <c r="BD379" s="103">
        <f>IF(L379="snížená",#REF!,0)</f>
        <v>0</v>
      </c>
      <c r="BE379" s="103">
        <f>IF(L379="zákl. přenesená",#REF!,0)</f>
        <v>0</v>
      </c>
      <c r="BF379" s="103">
        <f>IF(L379="sníž. přenesená",#REF!,0)</f>
        <v>0</v>
      </c>
      <c r="BG379" s="103">
        <f>IF(L379="nulová",#REF!,0)</f>
        <v>0</v>
      </c>
      <c r="BH379" s="10" t="s">
        <v>78</v>
      </c>
      <c r="BI379" s="103" t="e">
        <f>ROUND(#REF!*H379,2)</f>
        <v>#REF!</v>
      </c>
      <c r="BJ379" s="10" t="s">
        <v>112</v>
      </c>
      <c r="BK379" s="102" t="s">
        <v>619</v>
      </c>
    </row>
    <row r="380" spans="2:63" s="1" customFormat="1" ht="48.75" x14ac:dyDescent="0.2">
      <c r="B380" s="21"/>
      <c r="D380" s="104" t="s">
        <v>114</v>
      </c>
      <c r="F380" s="105" t="s">
        <v>620</v>
      </c>
      <c r="I380" s="97"/>
      <c r="J380" s="156"/>
      <c r="K380" s="106"/>
      <c r="R380" s="44"/>
      <c r="AR380" s="10" t="s">
        <v>114</v>
      </c>
      <c r="AS380" s="10" t="s">
        <v>70</v>
      </c>
    </row>
    <row r="381" spans="2:63" s="1" customFormat="1" ht="24.2" customHeight="1" x14ac:dyDescent="0.2">
      <c r="B381" s="92"/>
      <c r="C381" s="93" t="s">
        <v>621</v>
      </c>
      <c r="D381" s="93" t="s">
        <v>108</v>
      </c>
      <c r="E381" s="94" t="s">
        <v>622</v>
      </c>
      <c r="F381" s="95" t="s">
        <v>623</v>
      </c>
      <c r="G381" s="96" t="s">
        <v>202</v>
      </c>
      <c r="H381" s="97">
        <v>0.5</v>
      </c>
      <c r="I381" s="97" t="s">
        <v>4510</v>
      </c>
      <c r="J381" s="156"/>
      <c r="K381" s="98" t="s">
        <v>1</v>
      </c>
      <c r="L381" s="99" t="s">
        <v>35</v>
      </c>
      <c r="M381" s="100">
        <v>0</v>
      </c>
      <c r="N381" s="100">
        <f>M381*H381</f>
        <v>0</v>
      </c>
      <c r="O381" s="100">
        <v>0</v>
      </c>
      <c r="P381" s="100">
        <f>O381*H381</f>
        <v>0</v>
      </c>
      <c r="Q381" s="100">
        <v>0</v>
      </c>
      <c r="R381" s="101">
        <f>Q381*H381</f>
        <v>0</v>
      </c>
      <c r="AP381" s="102" t="s">
        <v>112</v>
      </c>
      <c r="AR381" s="102" t="s">
        <v>108</v>
      </c>
      <c r="AS381" s="102" t="s">
        <v>70</v>
      </c>
      <c r="AW381" s="10" t="s">
        <v>113</v>
      </c>
      <c r="BC381" s="103" t="e">
        <f>IF(L381="základní",#REF!,0)</f>
        <v>#REF!</v>
      </c>
      <c r="BD381" s="103">
        <f>IF(L381="snížená",#REF!,0)</f>
        <v>0</v>
      </c>
      <c r="BE381" s="103">
        <f>IF(L381="zákl. přenesená",#REF!,0)</f>
        <v>0</v>
      </c>
      <c r="BF381" s="103">
        <f>IF(L381="sníž. přenesená",#REF!,0)</f>
        <v>0</v>
      </c>
      <c r="BG381" s="103">
        <f>IF(L381="nulová",#REF!,0)</f>
        <v>0</v>
      </c>
      <c r="BH381" s="10" t="s">
        <v>78</v>
      </c>
      <c r="BI381" s="103" t="e">
        <f>ROUND(#REF!*H381,2)</f>
        <v>#REF!</v>
      </c>
      <c r="BJ381" s="10" t="s">
        <v>112</v>
      </c>
      <c r="BK381" s="102" t="s">
        <v>624</v>
      </c>
    </row>
    <row r="382" spans="2:63" s="1" customFormat="1" ht="48.75" x14ac:dyDescent="0.2">
      <c r="B382" s="21"/>
      <c r="D382" s="104" t="s">
        <v>114</v>
      </c>
      <c r="F382" s="105" t="s">
        <v>625</v>
      </c>
      <c r="I382" s="97"/>
      <c r="J382" s="156"/>
      <c r="K382" s="106"/>
      <c r="R382" s="44"/>
      <c r="AR382" s="10" t="s">
        <v>114</v>
      </c>
      <c r="AS382" s="10" t="s">
        <v>70</v>
      </c>
    </row>
    <row r="383" spans="2:63" s="1" customFormat="1" ht="24.2" customHeight="1" x14ac:dyDescent="0.2">
      <c r="B383" s="92"/>
      <c r="C383" s="93" t="s">
        <v>372</v>
      </c>
      <c r="D383" s="93" t="s">
        <v>108</v>
      </c>
      <c r="E383" s="94" t="s">
        <v>626</v>
      </c>
      <c r="F383" s="95" t="s">
        <v>627</v>
      </c>
      <c r="G383" s="96" t="s">
        <v>202</v>
      </c>
      <c r="H383" s="97">
        <v>0.5</v>
      </c>
      <c r="I383" s="97" t="s">
        <v>4510</v>
      </c>
      <c r="J383" s="156"/>
      <c r="K383" s="98" t="s">
        <v>1</v>
      </c>
      <c r="L383" s="99" t="s">
        <v>35</v>
      </c>
      <c r="M383" s="100">
        <v>0</v>
      </c>
      <c r="N383" s="100">
        <f>M383*H383</f>
        <v>0</v>
      </c>
      <c r="O383" s="100">
        <v>0</v>
      </c>
      <c r="P383" s="100">
        <f>O383*H383</f>
        <v>0</v>
      </c>
      <c r="Q383" s="100">
        <v>0</v>
      </c>
      <c r="R383" s="101">
        <f>Q383*H383</f>
        <v>0</v>
      </c>
      <c r="AP383" s="102" t="s">
        <v>112</v>
      </c>
      <c r="AR383" s="102" t="s">
        <v>108</v>
      </c>
      <c r="AS383" s="102" t="s">
        <v>70</v>
      </c>
      <c r="AW383" s="10" t="s">
        <v>113</v>
      </c>
      <c r="BC383" s="103" t="e">
        <f>IF(L383="základní",#REF!,0)</f>
        <v>#REF!</v>
      </c>
      <c r="BD383" s="103">
        <f>IF(L383="snížená",#REF!,0)</f>
        <v>0</v>
      </c>
      <c r="BE383" s="103">
        <f>IF(L383="zákl. přenesená",#REF!,0)</f>
        <v>0</v>
      </c>
      <c r="BF383" s="103">
        <f>IF(L383="sníž. přenesená",#REF!,0)</f>
        <v>0</v>
      </c>
      <c r="BG383" s="103">
        <f>IF(L383="nulová",#REF!,0)</f>
        <v>0</v>
      </c>
      <c r="BH383" s="10" t="s">
        <v>78</v>
      </c>
      <c r="BI383" s="103" t="e">
        <f>ROUND(#REF!*H383,2)</f>
        <v>#REF!</v>
      </c>
      <c r="BJ383" s="10" t="s">
        <v>112</v>
      </c>
      <c r="BK383" s="102" t="s">
        <v>628</v>
      </c>
    </row>
    <row r="384" spans="2:63" s="1" customFormat="1" ht="48.75" x14ac:dyDescent="0.2">
      <c r="B384" s="21"/>
      <c r="D384" s="104" t="s">
        <v>114</v>
      </c>
      <c r="F384" s="105" t="s">
        <v>629</v>
      </c>
      <c r="I384" s="97"/>
      <c r="J384" s="156"/>
      <c r="K384" s="106"/>
      <c r="R384" s="44"/>
      <c r="AR384" s="10" t="s">
        <v>114</v>
      </c>
      <c r="AS384" s="10" t="s">
        <v>70</v>
      </c>
    </row>
    <row r="385" spans="2:63" s="1" customFormat="1" ht="24.2" customHeight="1" x14ac:dyDescent="0.2">
      <c r="B385" s="92"/>
      <c r="C385" s="93" t="s">
        <v>630</v>
      </c>
      <c r="D385" s="93" t="s">
        <v>108</v>
      </c>
      <c r="E385" s="94" t="s">
        <v>631</v>
      </c>
      <c r="F385" s="95" t="s">
        <v>632</v>
      </c>
      <c r="G385" s="96" t="s">
        <v>202</v>
      </c>
      <c r="H385" s="97">
        <v>0.5</v>
      </c>
      <c r="I385" s="97" t="s">
        <v>4510</v>
      </c>
      <c r="J385" s="156"/>
      <c r="K385" s="98" t="s">
        <v>1</v>
      </c>
      <c r="L385" s="99" t="s">
        <v>35</v>
      </c>
      <c r="M385" s="100">
        <v>0</v>
      </c>
      <c r="N385" s="100">
        <f>M385*H385</f>
        <v>0</v>
      </c>
      <c r="O385" s="100">
        <v>0</v>
      </c>
      <c r="P385" s="100">
        <f>O385*H385</f>
        <v>0</v>
      </c>
      <c r="Q385" s="100">
        <v>0</v>
      </c>
      <c r="R385" s="101">
        <f>Q385*H385</f>
        <v>0</v>
      </c>
      <c r="AP385" s="102" t="s">
        <v>112</v>
      </c>
      <c r="AR385" s="102" t="s">
        <v>108</v>
      </c>
      <c r="AS385" s="102" t="s">
        <v>70</v>
      </c>
      <c r="AW385" s="10" t="s">
        <v>113</v>
      </c>
      <c r="BC385" s="103" t="e">
        <f>IF(L385="základní",#REF!,0)</f>
        <v>#REF!</v>
      </c>
      <c r="BD385" s="103">
        <f>IF(L385="snížená",#REF!,0)</f>
        <v>0</v>
      </c>
      <c r="BE385" s="103">
        <f>IF(L385="zákl. přenesená",#REF!,0)</f>
        <v>0</v>
      </c>
      <c r="BF385" s="103">
        <f>IF(L385="sníž. přenesená",#REF!,0)</f>
        <v>0</v>
      </c>
      <c r="BG385" s="103">
        <f>IF(L385="nulová",#REF!,0)</f>
        <v>0</v>
      </c>
      <c r="BH385" s="10" t="s">
        <v>78</v>
      </c>
      <c r="BI385" s="103" t="e">
        <f>ROUND(#REF!*H385,2)</f>
        <v>#REF!</v>
      </c>
      <c r="BJ385" s="10" t="s">
        <v>112</v>
      </c>
      <c r="BK385" s="102" t="s">
        <v>633</v>
      </c>
    </row>
    <row r="386" spans="2:63" s="1" customFormat="1" ht="48.75" x14ac:dyDescent="0.2">
      <c r="B386" s="21"/>
      <c r="D386" s="104" t="s">
        <v>114</v>
      </c>
      <c r="F386" s="105" t="s">
        <v>634</v>
      </c>
      <c r="I386" s="97"/>
      <c r="J386" s="156"/>
      <c r="K386" s="106"/>
      <c r="R386" s="44"/>
      <c r="AR386" s="10" t="s">
        <v>114</v>
      </c>
      <c r="AS386" s="10" t="s">
        <v>70</v>
      </c>
    </row>
    <row r="387" spans="2:63" s="1" customFormat="1" ht="24.2" customHeight="1" x14ac:dyDescent="0.2">
      <c r="B387" s="92"/>
      <c r="C387" s="93" t="s">
        <v>376</v>
      </c>
      <c r="D387" s="93" t="s">
        <v>108</v>
      </c>
      <c r="E387" s="94" t="s">
        <v>635</v>
      </c>
      <c r="F387" s="95" t="s">
        <v>636</v>
      </c>
      <c r="G387" s="96" t="s">
        <v>202</v>
      </c>
      <c r="H387" s="97">
        <v>0.5</v>
      </c>
      <c r="I387" s="97" t="s">
        <v>4510</v>
      </c>
      <c r="J387" s="156"/>
      <c r="K387" s="98" t="s">
        <v>1</v>
      </c>
      <c r="L387" s="99" t="s">
        <v>35</v>
      </c>
      <c r="M387" s="100">
        <v>0</v>
      </c>
      <c r="N387" s="100">
        <f>M387*H387</f>
        <v>0</v>
      </c>
      <c r="O387" s="100">
        <v>0</v>
      </c>
      <c r="P387" s="100">
        <f>O387*H387</f>
        <v>0</v>
      </c>
      <c r="Q387" s="100">
        <v>0</v>
      </c>
      <c r="R387" s="101">
        <f>Q387*H387</f>
        <v>0</v>
      </c>
      <c r="AP387" s="102" t="s">
        <v>112</v>
      </c>
      <c r="AR387" s="102" t="s">
        <v>108</v>
      </c>
      <c r="AS387" s="102" t="s">
        <v>70</v>
      </c>
      <c r="AW387" s="10" t="s">
        <v>113</v>
      </c>
      <c r="BC387" s="103" t="e">
        <f>IF(L387="základní",#REF!,0)</f>
        <v>#REF!</v>
      </c>
      <c r="BD387" s="103">
        <f>IF(L387="snížená",#REF!,0)</f>
        <v>0</v>
      </c>
      <c r="BE387" s="103">
        <f>IF(L387="zákl. přenesená",#REF!,0)</f>
        <v>0</v>
      </c>
      <c r="BF387" s="103">
        <f>IF(L387="sníž. přenesená",#REF!,0)</f>
        <v>0</v>
      </c>
      <c r="BG387" s="103">
        <f>IF(L387="nulová",#REF!,0)</f>
        <v>0</v>
      </c>
      <c r="BH387" s="10" t="s">
        <v>78</v>
      </c>
      <c r="BI387" s="103" t="e">
        <f>ROUND(#REF!*H387,2)</f>
        <v>#REF!</v>
      </c>
      <c r="BJ387" s="10" t="s">
        <v>112</v>
      </c>
      <c r="BK387" s="102" t="s">
        <v>637</v>
      </c>
    </row>
    <row r="388" spans="2:63" s="1" customFormat="1" ht="48.75" x14ac:dyDescent="0.2">
      <c r="B388" s="21"/>
      <c r="D388" s="104" t="s">
        <v>114</v>
      </c>
      <c r="F388" s="105" t="s">
        <v>638</v>
      </c>
      <c r="I388" s="97"/>
      <c r="J388" s="156"/>
      <c r="K388" s="106"/>
      <c r="R388" s="44"/>
      <c r="AR388" s="10" t="s">
        <v>114</v>
      </c>
      <c r="AS388" s="10" t="s">
        <v>70</v>
      </c>
    </row>
    <row r="389" spans="2:63" s="1" customFormat="1" ht="24.2" customHeight="1" x14ac:dyDescent="0.2">
      <c r="B389" s="92"/>
      <c r="C389" s="93" t="s">
        <v>639</v>
      </c>
      <c r="D389" s="93" t="s">
        <v>108</v>
      </c>
      <c r="E389" s="94" t="s">
        <v>640</v>
      </c>
      <c r="F389" s="95" t="s">
        <v>641</v>
      </c>
      <c r="G389" s="96" t="s">
        <v>202</v>
      </c>
      <c r="H389" s="97">
        <v>0.5</v>
      </c>
      <c r="I389" s="97" t="s">
        <v>4510</v>
      </c>
      <c r="J389" s="156"/>
      <c r="K389" s="98" t="s">
        <v>1</v>
      </c>
      <c r="L389" s="99" t="s">
        <v>35</v>
      </c>
      <c r="M389" s="100">
        <v>0</v>
      </c>
      <c r="N389" s="100">
        <f>M389*H389</f>
        <v>0</v>
      </c>
      <c r="O389" s="100">
        <v>0</v>
      </c>
      <c r="P389" s="100">
        <f>O389*H389</f>
        <v>0</v>
      </c>
      <c r="Q389" s="100">
        <v>0</v>
      </c>
      <c r="R389" s="101">
        <f>Q389*H389</f>
        <v>0</v>
      </c>
      <c r="AP389" s="102" t="s">
        <v>112</v>
      </c>
      <c r="AR389" s="102" t="s">
        <v>108</v>
      </c>
      <c r="AS389" s="102" t="s">
        <v>70</v>
      </c>
      <c r="AW389" s="10" t="s">
        <v>113</v>
      </c>
      <c r="BC389" s="103" t="e">
        <f>IF(L389="základní",#REF!,0)</f>
        <v>#REF!</v>
      </c>
      <c r="BD389" s="103">
        <f>IF(L389="snížená",#REF!,0)</f>
        <v>0</v>
      </c>
      <c r="BE389" s="103">
        <f>IF(L389="zákl. přenesená",#REF!,0)</f>
        <v>0</v>
      </c>
      <c r="BF389" s="103">
        <f>IF(L389="sníž. přenesená",#REF!,0)</f>
        <v>0</v>
      </c>
      <c r="BG389" s="103">
        <f>IF(L389="nulová",#REF!,0)</f>
        <v>0</v>
      </c>
      <c r="BH389" s="10" t="s">
        <v>78</v>
      </c>
      <c r="BI389" s="103" t="e">
        <f>ROUND(#REF!*H389,2)</f>
        <v>#REF!</v>
      </c>
      <c r="BJ389" s="10" t="s">
        <v>112</v>
      </c>
      <c r="BK389" s="102" t="s">
        <v>642</v>
      </c>
    </row>
    <row r="390" spans="2:63" s="1" customFormat="1" ht="48.75" x14ac:dyDescent="0.2">
      <c r="B390" s="21"/>
      <c r="D390" s="104" t="s">
        <v>114</v>
      </c>
      <c r="F390" s="105" t="s">
        <v>643</v>
      </c>
      <c r="I390" s="97"/>
      <c r="J390" s="156"/>
      <c r="K390" s="106"/>
      <c r="R390" s="44"/>
      <c r="AR390" s="10" t="s">
        <v>114</v>
      </c>
      <c r="AS390" s="10" t="s">
        <v>70</v>
      </c>
    </row>
    <row r="391" spans="2:63" s="1" customFormat="1" ht="24.2" customHeight="1" x14ac:dyDescent="0.2">
      <c r="B391" s="92"/>
      <c r="C391" s="93" t="s">
        <v>381</v>
      </c>
      <c r="D391" s="93" t="s">
        <v>108</v>
      </c>
      <c r="E391" s="94" t="s">
        <v>644</v>
      </c>
      <c r="F391" s="95" t="s">
        <v>645</v>
      </c>
      <c r="G391" s="96" t="s">
        <v>202</v>
      </c>
      <c r="H391" s="97">
        <v>0.5</v>
      </c>
      <c r="I391" s="97" t="s">
        <v>4510</v>
      </c>
      <c r="J391" s="156"/>
      <c r="K391" s="98" t="s">
        <v>1</v>
      </c>
      <c r="L391" s="99" t="s">
        <v>35</v>
      </c>
      <c r="M391" s="100">
        <v>0</v>
      </c>
      <c r="N391" s="100">
        <f>M391*H391</f>
        <v>0</v>
      </c>
      <c r="O391" s="100">
        <v>0</v>
      </c>
      <c r="P391" s="100">
        <f>O391*H391</f>
        <v>0</v>
      </c>
      <c r="Q391" s="100">
        <v>0</v>
      </c>
      <c r="R391" s="101">
        <f>Q391*H391</f>
        <v>0</v>
      </c>
      <c r="AP391" s="102" t="s">
        <v>112</v>
      </c>
      <c r="AR391" s="102" t="s">
        <v>108</v>
      </c>
      <c r="AS391" s="102" t="s">
        <v>70</v>
      </c>
      <c r="AW391" s="10" t="s">
        <v>113</v>
      </c>
      <c r="BC391" s="103" t="e">
        <f>IF(L391="základní",#REF!,0)</f>
        <v>#REF!</v>
      </c>
      <c r="BD391" s="103">
        <f>IF(L391="snížená",#REF!,0)</f>
        <v>0</v>
      </c>
      <c r="BE391" s="103">
        <f>IF(L391="zákl. přenesená",#REF!,0)</f>
        <v>0</v>
      </c>
      <c r="BF391" s="103">
        <f>IF(L391="sníž. přenesená",#REF!,0)</f>
        <v>0</v>
      </c>
      <c r="BG391" s="103">
        <f>IF(L391="nulová",#REF!,0)</f>
        <v>0</v>
      </c>
      <c r="BH391" s="10" t="s">
        <v>78</v>
      </c>
      <c r="BI391" s="103" t="e">
        <f>ROUND(#REF!*H391,2)</f>
        <v>#REF!</v>
      </c>
      <c r="BJ391" s="10" t="s">
        <v>112</v>
      </c>
      <c r="BK391" s="102" t="s">
        <v>646</v>
      </c>
    </row>
    <row r="392" spans="2:63" s="1" customFormat="1" ht="48.75" x14ac:dyDescent="0.2">
      <c r="B392" s="21"/>
      <c r="D392" s="104" t="s">
        <v>114</v>
      </c>
      <c r="F392" s="105" t="s">
        <v>647</v>
      </c>
      <c r="I392" s="97"/>
      <c r="J392" s="156"/>
      <c r="K392" s="106"/>
      <c r="R392" s="44"/>
      <c r="AR392" s="10" t="s">
        <v>114</v>
      </c>
      <c r="AS392" s="10" t="s">
        <v>70</v>
      </c>
    </row>
    <row r="393" spans="2:63" s="1" customFormat="1" ht="24.2" customHeight="1" x14ac:dyDescent="0.2">
      <c r="B393" s="92"/>
      <c r="C393" s="93" t="s">
        <v>648</v>
      </c>
      <c r="D393" s="93" t="s">
        <v>108</v>
      </c>
      <c r="E393" s="94" t="s">
        <v>649</v>
      </c>
      <c r="F393" s="95" t="s">
        <v>650</v>
      </c>
      <c r="G393" s="96" t="s">
        <v>202</v>
      </c>
      <c r="H393" s="97">
        <v>0.5</v>
      </c>
      <c r="I393" s="97" t="s">
        <v>4510</v>
      </c>
      <c r="J393" s="156"/>
      <c r="K393" s="98" t="s">
        <v>1</v>
      </c>
      <c r="L393" s="99" t="s">
        <v>35</v>
      </c>
      <c r="M393" s="100">
        <v>0</v>
      </c>
      <c r="N393" s="100">
        <f>M393*H393</f>
        <v>0</v>
      </c>
      <c r="O393" s="100">
        <v>0</v>
      </c>
      <c r="P393" s="100">
        <f>O393*H393</f>
        <v>0</v>
      </c>
      <c r="Q393" s="100">
        <v>0</v>
      </c>
      <c r="R393" s="101">
        <f>Q393*H393</f>
        <v>0</v>
      </c>
      <c r="AP393" s="102" t="s">
        <v>112</v>
      </c>
      <c r="AR393" s="102" t="s">
        <v>108</v>
      </c>
      <c r="AS393" s="102" t="s">
        <v>70</v>
      </c>
      <c r="AW393" s="10" t="s">
        <v>113</v>
      </c>
      <c r="BC393" s="103" t="e">
        <f>IF(L393="základní",#REF!,0)</f>
        <v>#REF!</v>
      </c>
      <c r="BD393" s="103">
        <f>IF(L393="snížená",#REF!,0)</f>
        <v>0</v>
      </c>
      <c r="BE393" s="103">
        <f>IF(L393="zákl. přenesená",#REF!,0)</f>
        <v>0</v>
      </c>
      <c r="BF393" s="103">
        <f>IF(L393="sníž. přenesená",#REF!,0)</f>
        <v>0</v>
      </c>
      <c r="BG393" s="103">
        <f>IF(L393="nulová",#REF!,0)</f>
        <v>0</v>
      </c>
      <c r="BH393" s="10" t="s">
        <v>78</v>
      </c>
      <c r="BI393" s="103" t="e">
        <f>ROUND(#REF!*H393,2)</f>
        <v>#REF!</v>
      </c>
      <c r="BJ393" s="10" t="s">
        <v>112</v>
      </c>
      <c r="BK393" s="102" t="s">
        <v>651</v>
      </c>
    </row>
    <row r="394" spans="2:63" s="1" customFormat="1" ht="48.75" x14ac:dyDescent="0.2">
      <c r="B394" s="21"/>
      <c r="D394" s="104" t="s">
        <v>114</v>
      </c>
      <c r="F394" s="105" t="s">
        <v>652</v>
      </c>
      <c r="I394" s="97"/>
      <c r="J394" s="156"/>
      <c r="K394" s="106"/>
      <c r="R394" s="44"/>
      <c r="AR394" s="10" t="s">
        <v>114</v>
      </c>
      <c r="AS394" s="10" t="s">
        <v>70</v>
      </c>
    </row>
    <row r="395" spans="2:63" s="1" customFormat="1" ht="24.2" customHeight="1" x14ac:dyDescent="0.2">
      <c r="B395" s="92"/>
      <c r="C395" s="93" t="s">
        <v>385</v>
      </c>
      <c r="D395" s="93" t="s">
        <v>108</v>
      </c>
      <c r="E395" s="94" t="s">
        <v>653</v>
      </c>
      <c r="F395" s="95" t="s">
        <v>654</v>
      </c>
      <c r="G395" s="96" t="s">
        <v>202</v>
      </c>
      <c r="H395" s="97">
        <v>0.5</v>
      </c>
      <c r="I395" s="97" t="s">
        <v>4510</v>
      </c>
      <c r="J395" s="156"/>
      <c r="K395" s="98" t="s">
        <v>1</v>
      </c>
      <c r="L395" s="99" t="s">
        <v>35</v>
      </c>
      <c r="M395" s="100">
        <v>0</v>
      </c>
      <c r="N395" s="100">
        <f>M395*H395</f>
        <v>0</v>
      </c>
      <c r="O395" s="100">
        <v>0</v>
      </c>
      <c r="P395" s="100">
        <f>O395*H395</f>
        <v>0</v>
      </c>
      <c r="Q395" s="100">
        <v>0</v>
      </c>
      <c r="R395" s="101">
        <f>Q395*H395</f>
        <v>0</v>
      </c>
      <c r="AP395" s="102" t="s">
        <v>112</v>
      </c>
      <c r="AR395" s="102" t="s">
        <v>108</v>
      </c>
      <c r="AS395" s="102" t="s">
        <v>70</v>
      </c>
      <c r="AW395" s="10" t="s">
        <v>113</v>
      </c>
      <c r="BC395" s="103" t="e">
        <f>IF(L395="základní",#REF!,0)</f>
        <v>#REF!</v>
      </c>
      <c r="BD395" s="103">
        <f>IF(L395="snížená",#REF!,0)</f>
        <v>0</v>
      </c>
      <c r="BE395" s="103">
        <f>IF(L395="zákl. přenesená",#REF!,0)</f>
        <v>0</v>
      </c>
      <c r="BF395" s="103">
        <f>IF(L395="sníž. přenesená",#REF!,0)</f>
        <v>0</v>
      </c>
      <c r="BG395" s="103">
        <f>IF(L395="nulová",#REF!,0)</f>
        <v>0</v>
      </c>
      <c r="BH395" s="10" t="s">
        <v>78</v>
      </c>
      <c r="BI395" s="103" t="e">
        <f>ROUND(#REF!*H395,2)</f>
        <v>#REF!</v>
      </c>
      <c r="BJ395" s="10" t="s">
        <v>112</v>
      </c>
      <c r="BK395" s="102" t="s">
        <v>655</v>
      </c>
    </row>
    <row r="396" spans="2:63" s="1" customFormat="1" ht="58.5" x14ac:dyDescent="0.2">
      <c r="B396" s="21"/>
      <c r="D396" s="104" t="s">
        <v>114</v>
      </c>
      <c r="F396" s="105" t="s">
        <v>656</v>
      </c>
      <c r="I396" s="97"/>
      <c r="J396" s="156"/>
      <c r="K396" s="106"/>
      <c r="R396" s="44"/>
      <c r="AR396" s="10" t="s">
        <v>114</v>
      </c>
      <c r="AS396" s="10" t="s">
        <v>70</v>
      </c>
    </row>
    <row r="397" spans="2:63" s="1" customFormat="1" ht="24.2" customHeight="1" x14ac:dyDescent="0.2">
      <c r="B397" s="92"/>
      <c r="C397" s="93" t="s">
        <v>657</v>
      </c>
      <c r="D397" s="93" t="s">
        <v>108</v>
      </c>
      <c r="E397" s="94" t="s">
        <v>658</v>
      </c>
      <c r="F397" s="95" t="s">
        <v>659</v>
      </c>
      <c r="G397" s="96" t="s">
        <v>202</v>
      </c>
      <c r="H397" s="97">
        <v>0.5</v>
      </c>
      <c r="I397" s="97" t="s">
        <v>4510</v>
      </c>
      <c r="J397" s="156"/>
      <c r="K397" s="98" t="s">
        <v>1</v>
      </c>
      <c r="L397" s="99" t="s">
        <v>35</v>
      </c>
      <c r="M397" s="100">
        <v>0</v>
      </c>
      <c r="N397" s="100">
        <f>M397*H397</f>
        <v>0</v>
      </c>
      <c r="O397" s="100">
        <v>0</v>
      </c>
      <c r="P397" s="100">
        <f>O397*H397</f>
        <v>0</v>
      </c>
      <c r="Q397" s="100">
        <v>0</v>
      </c>
      <c r="R397" s="101">
        <f>Q397*H397</f>
        <v>0</v>
      </c>
      <c r="AP397" s="102" t="s">
        <v>112</v>
      </c>
      <c r="AR397" s="102" t="s">
        <v>108</v>
      </c>
      <c r="AS397" s="102" t="s">
        <v>70</v>
      </c>
      <c r="AW397" s="10" t="s">
        <v>113</v>
      </c>
      <c r="BC397" s="103" t="e">
        <f>IF(L397="základní",#REF!,0)</f>
        <v>#REF!</v>
      </c>
      <c r="BD397" s="103">
        <f>IF(L397="snížená",#REF!,0)</f>
        <v>0</v>
      </c>
      <c r="BE397" s="103">
        <f>IF(L397="zákl. přenesená",#REF!,0)</f>
        <v>0</v>
      </c>
      <c r="BF397" s="103">
        <f>IF(L397="sníž. přenesená",#REF!,0)</f>
        <v>0</v>
      </c>
      <c r="BG397" s="103">
        <f>IF(L397="nulová",#REF!,0)</f>
        <v>0</v>
      </c>
      <c r="BH397" s="10" t="s">
        <v>78</v>
      </c>
      <c r="BI397" s="103" t="e">
        <f>ROUND(#REF!*H397,2)</f>
        <v>#REF!</v>
      </c>
      <c r="BJ397" s="10" t="s">
        <v>112</v>
      </c>
      <c r="BK397" s="102" t="s">
        <v>660</v>
      </c>
    </row>
    <row r="398" spans="2:63" s="1" customFormat="1" ht="48.75" x14ac:dyDescent="0.2">
      <c r="B398" s="21"/>
      <c r="D398" s="104" t="s">
        <v>114</v>
      </c>
      <c r="F398" s="105" t="s">
        <v>661</v>
      </c>
      <c r="I398" s="97"/>
      <c r="J398" s="156"/>
      <c r="K398" s="106"/>
      <c r="R398" s="44"/>
      <c r="AR398" s="10" t="s">
        <v>114</v>
      </c>
      <c r="AS398" s="10" t="s">
        <v>70</v>
      </c>
    </row>
    <row r="399" spans="2:63" s="1" customFormat="1" ht="24.2" customHeight="1" x14ac:dyDescent="0.2">
      <c r="B399" s="92"/>
      <c r="C399" s="93" t="s">
        <v>390</v>
      </c>
      <c r="D399" s="93" t="s">
        <v>108</v>
      </c>
      <c r="E399" s="94" t="s">
        <v>662</v>
      </c>
      <c r="F399" s="95" t="s">
        <v>663</v>
      </c>
      <c r="G399" s="96" t="s">
        <v>202</v>
      </c>
      <c r="H399" s="97">
        <v>0.5</v>
      </c>
      <c r="I399" s="97" t="s">
        <v>4510</v>
      </c>
      <c r="J399" s="156"/>
      <c r="K399" s="98" t="s">
        <v>1</v>
      </c>
      <c r="L399" s="99" t="s">
        <v>35</v>
      </c>
      <c r="M399" s="100">
        <v>0</v>
      </c>
      <c r="N399" s="100">
        <f>M399*H399</f>
        <v>0</v>
      </c>
      <c r="O399" s="100">
        <v>0</v>
      </c>
      <c r="P399" s="100">
        <f>O399*H399</f>
        <v>0</v>
      </c>
      <c r="Q399" s="100">
        <v>0</v>
      </c>
      <c r="R399" s="101">
        <f>Q399*H399</f>
        <v>0</v>
      </c>
      <c r="AP399" s="102" t="s">
        <v>112</v>
      </c>
      <c r="AR399" s="102" t="s">
        <v>108</v>
      </c>
      <c r="AS399" s="102" t="s">
        <v>70</v>
      </c>
      <c r="AW399" s="10" t="s">
        <v>113</v>
      </c>
      <c r="BC399" s="103" t="e">
        <f>IF(L399="základní",#REF!,0)</f>
        <v>#REF!</v>
      </c>
      <c r="BD399" s="103">
        <f>IF(L399="snížená",#REF!,0)</f>
        <v>0</v>
      </c>
      <c r="BE399" s="103">
        <f>IF(L399="zákl. přenesená",#REF!,0)</f>
        <v>0</v>
      </c>
      <c r="BF399" s="103">
        <f>IF(L399="sníž. přenesená",#REF!,0)</f>
        <v>0</v>
      </c>
      <c r="BG399" s="103">
        <f>IF(L399="nulová",#REF!,0)</f>
        <v>0</v>
      </c>
      <c r="BH399" s="10" t="s">
        <v>78</v>
      </c>
      <c r="BI399" s="103" t="e">
        <f>ROUND(#REF!*H399,2)</f>
        <v>#REF!</v>
      </c>
      <c r="BJ399" s="10" t="s">
        <v>112</v>
      </c>
      <c r="BK399" s="102" t="s">
        <v>664</v>
      </c>
    </row>
    <row r="400" spans="2:63" s="1" customFormat="1" ht="58.5" x14ac:dyDescent="0.2">
      <c r="B400" s="21"/>
      <c r="D400" s="104" t="s">
        <v>114</v>
      </c>
      <c r="F400" s="105" t="s">
        <v>665</v>
      </c>
      <c r="I400" s="97"/>
      <c r="J400" s="156"/>
      <c r="K400" s="106"/>
      <c r="R400" s="44"/>
      <c r="AR400" s="10" t="s">
        <v>114</v>
      </c>
      <c r="AS400" s="10" t="s">
        <v>70</v>
      </c>
    </row>
    <row r="401" spans="2:63" s="1" customFormat="1" ht="24.2" customHeight="1" x14ac:dyDescent="0.2">
      <c r="B401" s="92"/>
      <c r="C401" s="93" t="s">
        <v>666</v>
      </c>
      <c r="D401" s="93" t="s">
        <v>108</v>
      </c>
      <c r="E401" s="94" t="s">
        <v>667</v>
      </c>
      <c r="F401" s="95" t="s">
        <v>668</v>
      </c>
      <c r="G401" s="96" t="s">
        <v>202</v>
      </c>
      <c r="H401" s="97">
        <v>0.5</v>
      </c>
      <c r="I401" s="97" t="s">
        <v>4510</v>
      </c>
      <c r="J401" s="156"/>
      <c r="K401" s="98" t="s">
        <v>1</v>
      </c>
      <c r="L401" s="99" t="s">
        <v>35</v>
      </c>
      <c r="M401" s="100">
        <v>0</v>
      </c>
      <c r="N401" s="100">
        <f>M401*H401</f>
        <v>0</v>
      </c>
      <c r="O401" s="100">
        <v>0</v>
      </c>
      <c r="P401" s="100">
        <f>O401*H401</f>
        <v>0</v>
      </c>
      <c r="Q401" s="100">
        <v>0</v>
      </c>
      <c r="R401" s="101">
        <f>Q401*H401</f>
        <v>0</v>
      </c>
      <c r="AP401" s="102" t="s">
        <v>112</v>
      </c>
      <c r="AR401" s="102" t="s">
        <v>108</v>
      </c>
      <c r="AS401" s="102" t="s">
        <v>70</v>
      </c>
      <c r="AW401" s="10" t="s">
        <v>113</v>
      </c>
      <c r="BC401" s="103" t="e">
        <f>IF(L401="základní",#REF!,0)</f>
        <v>#REF!</v>
      </c>
      <c r="BD401" s="103">
        <f>IF(L401="snížená",#REF!,0)</f>
        <v>0</v>
      </c>
      <c r="BE401" s="103">
        <f>IF(L401="zákl. přenesená",#REF!,0)</f>
        <v>0</v>
      </c>
      <c r="BF401" s="103">
        <f>IF(L401="sníž. přenesená",#REF!,0)</f>
        <v>0</v>
      </c>
      <c r="BG401" s="103">
        <f>IF(L401="nulová",#REF!,0)</f>
        <v>0</v>
      </c>
      <c r="BH401" s="10" t="s">
        <v>78</v>
      </c>
      <c r="BI401" s="103" t="e">
        <f>ROUND(#REF!*H401,2)</f>
        <v>#REF!</v>
      </c>
      <c r="BJ401" s="10" t="s">
        <v>112</v>
      </c>
      <c r="BK401" s="102" t="s">
        <v>669</v>
      </c>
    </row>
    <row r="402" spans="2:63" s="1" customFormat="1" ht="48.75" x14ac:dyDescent="0.2">
      <c r="B402" s="21"/>
      <c r="D402" s="104" t="s">
        <v>114</v>
      </c>
      <c r="F402" s="105" t="s">
        <v>670</v>
      </c>
      <c r="I402" s="97"/>
      <c r="J402" s="156"/>
      <c r="K402" s="106"/>
      <c r="R402" s="44"/>
      <c r="AR402" s="10" t="s">
        <v>114</v>
      </c>
      <c r="AS402" s="10" t="s">
        <v>70</v>
      </c>
    </row>
    <row r="403" spans="2:63" s="1" customFormat="1" ht="24.2" customHeight="1" x14ac:dyDescent="0.2">
      <c r="B403" s="92"/>
      <c r="C403" s="93" t="s">
        <v>394</v>
      </c>
      <c r="D403" s="93" t="s">
        <v>108</v>
      </c>
      <c r="E403" s="94" t="s">
        <v>671</v>
      </c>
      <c r="F403" s="95" t="s">
        <v>672</v>
      </c>
      <c r="G403" s="96" t="s">
        <v>202</v>
      </c>
      <c r="H403" s="97">
        <v>0.5</v>
      </c>
      <c r="I403" s="97" t="s">
        <v>4510</v>
      </c>
      <c r="J403" s="156"/>
      <c r="K403" s="98" t="s">
        <v>1</v>
      </c>
      <c r="L403" s="99" t="s">
        <v>35</v>
      </c>
      <c r="M403" s="100">
        <v>0</v>
      </c>
      <c r="N403" s="100">
        <f>M403*H403</f>
        <v>0</v>
      </c>
      <c r="O403" s="100">
        <v>0</v>
      </c>
      <c r="P403" s="100">
        <f>O403*H403</f>
        <v>0</v>
      </c>
      <c r="Q403" s="100">
        <v>0</v>
      </c>
      <c r="R403" s="101">
        <f>Q403*H403</f>
        <v>0</v>
      </c>
      <c r="AP403" s="102" t="s">
        <v>112</v>
      </c>
      <c r="AR403" s="102" t="s">
        <v>108</v>
      </c>
      <c r="AS403" s="102" t="s">
        <v>70</v>
      </c>
      <c r="AW403" s="10" t="s">
        <v>113</v>
      </c>
      <c r="BC403" s="103" t="e">
        <f>IF(L403="základní",#REF!,0)</f>
        <v>#REF!</v>
      </c>
      <c r="BD403" s="103">
        <f>IF(L403="snížená",#REF!,0)</f>
        <v>0</v>
      </c>
      <c r="BE403" s="103">
        <f>IF(L403="zákl. přenesená",#REF!,0)</f>
        <v>0</v>
      </c>
      <c r="BF403" s="103">
        <f>IF(L403="sníž. přenesená",#REF!,0)</f>
        <v>0</v>
      </c>
      <c r="BG403" s="103">
        <f>IF(L403="nulová",#REF!,0)</f>
        <v>0</v>
      </c>
      <c r="BH403" s="10" t="s">
        <v>78</v>
      </c>
      <c r="BI403" s="103" t="e">
        <f>ROUND(#REF!*H403,2)</f>
        <v>#REF!</v>
      </c>
      <c r="BJ403" s="10" t="s">
        <v>112</v>
      </c>
      <c r="BK403" s="102" t="s">
        <v>673</v>
      </c>
    </row>
    <row r="404" spans="2:63" s="1" customFormat="1" ht="58.5" x14ac:dyDescent="0.2">
      <c r="B404" s="21"/>
      <c r="D404" s="104" t="s">
        <v>114</v>
      </c>
      <c r="F404" s="105" t="s">
        <v>674</v>
      </c>
      <c r="I404" s="97"/>
      <c r="J404" s="156"/>
      <c r="K404" s="106"/>
      <c r="R404" s="44"/>
      <c r="AR404" s="10" t="s">
        <v>114</v>
      </c>
      <c r="AS404" s="10" t="s">
        <v>70</v>
      </c>
    </row>
    <row r="405" spans="2:63" s="1" customFormat="1" ht="24.2" customHeight="1" x14ac:dyDescent="0.2">
      <c r="B405" s="92"/>
      <c r="C405" s="93" t="s">
        <v>675</v>
      </c>
      <c r="D405" s="93" t="s">
        <v>108</v>
      </c>
      <c r="E405" s="94" t="s">
        <v>676</v>
      </c>
      <c r="F405" s="95" t="s">
        <v>677</v>
      </c>
      <c r="G405" s="96" t="s">
        <v>202</v>
      </c>
      <c r="H405" s="97">
        <v>0.5</v>
      </c>
      <c r="I405" s="97" t="s">
        <v>4510</v>
      </c>
      <c r="J405" s="156"/>
      <c r="K405" s="98" t="s">
        <v>1</v>
      </c>
      <c r="L405" s="99" t="s">
        <v>35</v>
      </c>
      <c r="M405" s="100">
        <v>0</v>
      </c>
      <c r="N405" s="100">
        <f>M405*H405</f>
        <v>0</v>
      </c>
      <c r="O405" s="100">
        <v>0</v>
      </c>
      <c r="P405" s="100">
        <f>O405*H405</f>
        <v>0</v>
      </c>
      <c r="Q405" s="100">
        <v>0</v>
      </c>
      <c r="R405" s="101">
        <f>Q405*H405</f>
        <v>0</v>
      </c>
      <c r="AP405" s="102" t="s">
        <v>112</v>
      </c>
      <c r="AR405" s="102" t="s">
        <v>108</v>
      </c>
      <c r="AS405" s="102" t="s">
        <v>70</v>
      </c>
      <c r="AW405" s="10" t="s">
        <v>113</v>
      </c>
      <c r="BC405" s="103" t="e">
        <f>IF(L405="základní",#REF!,0)</f>
        <v>#REF!</v>
      </c>
      <c r="BD405" s="103">
        <f>IF(L405="snížená",#REF!,0)</f>
        <v>0</v>
      </c>
      <c r="BE405" s="103">
        <f>IF(L405="zákl. přenesená",#REF!,0)</f>
        <v>0</v>
      </c>
      <c r="BF405" s="103">
        <f>IF(L405="sníž. přenesená",#REF!,0)</f>
        <v>0</v>
      </c>
      <c r="BG405" s="103">
        <f>IF(L405="nulová",#REF!,0)</f>
        <v>0</v>
      </c>
      <c r="BH405" s="10" t="s">
        <v>78</v>
      </c>
      <c r="BI405" s="103" t="e">
        <f>ROUND(#REF!*H405,2)</f>
        <v>#REF!</v>
      </c>
      <c r="BJ405" s="10" t="s">
        <v>112</v>
      </c>
      <c r="BK405" s="102" t="s">
        <v>678</v>
      </c>
    </row>
    <row r="406" spans="2:63" s="1" customFormat="1" ht="58.5" x14ac:dyDescent="0.2">
      <c r="B406" s="21"/>
      <c r="D406" s="104" t="s">
        <v>114</v>
      </c>
      <c r="F406" s="105" t="s">
        <v>679</v>
      </c>
      <c r="I406" s="97"/>
      <c r="J406" s="156"/>
      <c r="K406" s="106"/>
      <c r="R406" s="44"/>
      <c r="AR406" s="10" t="s">
        <v>114</v>
      </c>
      <c r="AS406" s="10" t="s">
        <v>70</v>
      </c>
    </row>
    <row r="407" spans="2:63" s="1" customFormat="1" ht="24.2" customHeight="1" x14ac:dyDescent="0.2">
      <c r="B407" s="92"/>
      <c r="C407" s="93" t="s">
        <v>399</v>
      </c>
      <c r="D407" s="93" t="s">
        <v>108</v>
      </c>
      <c r="E407" s="94" t="s">
        <v>680</v>
      </c>
      <c r="F407" s="95" t="s">
        <v>681</v>
      </c>
      <c r="G407" s="96" t="s">
        <v>202</v>
      </c>
      <c r="H407" s="97">
        <v>0.5</v>
      </c>
      <c r="I407" s="97" t="s">
        <v>4510</v>
      </c>
      <c r="J407" s="156"/>
      <c r="K407" s="98" t="s">
        <v>1</v>
      </c>
      <c r="L407" s="99" t="s">
        <v>35</v>
      </c>
      <c r="M407" s="100">
        <v>0</v>
      </c>
      <c r="N407" s="100">
        <f>M407*H407</f>
        <v>0</v>
      </c>
      <c r="O407" s="100">
        <v>0</v>
      </c>
      <c r="P407" s="100">
        <f>O407*H407</f>
        <v>0</v>
      </c>
      <c r="Q407" s="100">
        <v>0</v>
      </c>
      <c r="R407" s="101">
        <f>Q407*H407</f>
        <v>0</v>
      </c>
      <c r="AP407" s="102" t="s">
        <v>112</v>
      </c>
      <c r="AR407" s="102" t="s">
        <v>108</v>
      </c>
      <c r="AS407" s="102" t="s">
        <v>70</v>
      </c>
      <c r="AW407" s="10" t="s">
        <v>113</v>
      </c>
      <c r="BC407" s="103" t="e">
        <f>IF(L407="základní",#REF!,0)</f>
        <v>#REF!</v>
      </c>
      <c r="BD407" s="103">
        <f>IF(L407="snížená",#REF!,0)</f>
        <v>0</v>
      </c>
      <c r="BE407" s="103">
        <f>IF(L407="zákl. přenesená",#REF!,0)</f>
        <v>0</v>
      </c>
      <c r="BF407" s="103">
        <f>IF(L407="sníž. přenesená",#REF!,0)</f>
        <v>0</v>
      </c>
      <c r="BG407" s="103">
        <f>IF(L407="nulová",#REF!,0)</f>
        <v>0</v>
      </c>
      <c r="BH407" s="10" t="s">
        <v>78</v>
      </c>
      <c r="BI407" s="103" t="e">
        <f>ROUND(#REF!*H407,2)</f>
        <v>#REF!</v>
      </c>
      <c r="BJ407" s="10" t="s">
        <v>112</v>
      </c>
      <c r="BK407" s="102" t="s">
        <v>682</v>
      </c>
    </row>
    <row r="408" spans="2:63" s="1" customFormat="1" ht="58.5" x14ac:dyDescent="0.2">
      <c r="B408" s="21"/>
      <c r="D408" s="104" t="s">
        <v>114</v>
      </c>
      <c r="F408" s="105" t="s">
        <v>683</v>
      </c>
      <c r="I408" s="97"/>
      <c r="J408" s="156"/>
      <c r="K408" s="106"/>
      <c r="R408" s="44"/>
      <c r="AR408" s="10" t="s">
        <v>114</v>
      </c>
      <c r="AS408" s="10" t="s">
        <v>70</v>
      </c>
    </row>
    <row r="409" spans="2:63" s="1" customFormat="1" ht="24.2" customHeight="1" x14ac:dyDescent="0.2">
      <c r="B409" s="92"/>
      <c r="C409" s="93" t="s">
        <v>684</v>
      </c>
      <c r="D409" s="93" t="s">
        <v>108</v>
      </c>
      <c r="E409" s="94" t="s">
        <v>685</v>
      </c>
      <c r="F409" s="95" t="s">
        <v>686</v>
      </c>
      <c r="G409" s="96" t="s">
        <v>202</v>
      </c>
      <c r="H409" s="97">
        <v>0.5</v>
      </c>
      <c r="I409" s="97" t="s">
        <v>4510</v>
      </c>
      <c r="J409" s="156"/>
      <c r="K409" s="98" t="s">
        <v>1</v>
      </c>
      <c r="L409" s="99" t="s">
        <v>35</v>
      </c>
      <c r="M409" s="100">
        <v>0</v>
      </c>
      <c r="N409" s="100">
        <f>M409*H409</f>
        <v>0</v>
      </c>
      <c r="O409" s="100">
        <v>0</v>
      </c>
      <c r="P409" s="100">
        <f>O409*H409</f>
        <v>0</v>
      </c>
      <c r="Q409" s="100">
        <v>0</v>
      </c>
      <c r="R409" s="101">
        <f>Q409*H409</f>
        <v>0</v>
      </c>
      <c r="AP409" s="102" t="s">
        <v>112</v>
      </c>
      <c r="AR409" s="102" t="s">
        <v>108</v>
      </c>
      <c r="AS409" s="102" t="s">
        <v>70</v>
      </c>
      <c r="AW409" s="10" t="s">
        <v>113</v>
      </c>
      <c r="BC409" s="103" t="e">
        <f>IF(L409="základní",#REF!,0)</f>
        <v>#REF!</v>
      </c>
      <c r="BD409" s="103">
        <f>IF(L409="snížená",#REF!,0)</f>
        <v>0</v>
      </c>
      <c r="BE409" s="103">
        <f>IF(L409="zákl. přenesená",#REF!,0)</f>
        <v>0</v>
      </c>
      <c r="BF409" s="103">
        <f>IF(L409="sníž. přenesená",#REF!,0)</f>
        <v>0</v>
      </c>
      <c r="BG409" s="103">
        <f>IF(L409="nulová",#REF!,0)</f>
        <v>0</v>
      </c>
      <c r="BH409" s="10" t="s">
        <v>78</v>
      </c>
      <c r="BI409" s="103" t="e">
        <f>ROUND(#REF!*H409,2)</f>
        <v>#REF!</v>
      </c>
      <c r="BJ409" s="10" t="s">
        <v>112</v>
      </c>
      <c r="BK409" s="102" t="s">
        <v>687</v>
      </c>
    </row>
    <row r="410" spans="2:63" s="1" customFormat="1" ht="48.75" x14ac:dyDescent="0.2">
      <c r="B410" s="21"/>
      <c r="D410" s="104" t="s">
        <v>114</v>
      </c>
      <c r="F410" s="105" t="s">
        <v>688</v>
      </c>
      <c r="I410" s="97"/>
      <c r="J410" s="156"/>
      <c r="K410" s="106"/>
      <c r="R410" s="44"/>
      <c r="AR410" s="10" t="s">
        <v>114</v>
      </c>
      <c r="AS410" s="10" t="s">
        <v>70</v>
      </c>
    </row>
    <row r="411" spans="2:63" s="1" customFormat="1" ht="16.5" customHeight="1" x14ac:dyDescent="0.2">
      <c r="B411" s="92"/>
      <c r="C411" s="93" t="s">
        <v>403</v>
      </c>
      <c r="D411" s="93" t="s">
        <v>108</v>
      </c>
      <c r="E411" s="94" t="s">
        <v>689</v>
      </c>
      <c r="F411" s="95" t="s">
        <v>690</v>
      </c>
      <c r="G411" s="96" t="s">
        <v>220</v>
      </c>
      <c r="H411" s="97">
        <v>200</v>
      </c>
      <c r="I411" s="97" t="s">
        <v>4510</v>
      </c>
      <c r="J411" s="156"/>
      <c r="K411" s="98" t="s">
        <v>1</v>
      </c>
      <c r="L411" s="99" t="s">
        <v>35</v>
      </c>
      <c r="M411" s="100">
        <v>0</v>
      </c>
      <c r="N411" s="100">
        <f>M411*H411</f>
        <v>0</v>
      </c>
      <c r="O411" s="100">
        <v>0</v>
      </c>
      <c r="P411" s="100">
        <f>O411*H411</f>
        <v>0</v>
      </c>
      <c r="Q411" s="100">
        <v>0</v>
      </c>
      <c r="R411" s="101">
        <f>Q411*H411</f>
        <v>0</v>
      </c>
      <c r="AP411" s="102" t="s">
        <v>112</v>
      </c>
      <c r="AR411" s="102" t="s">
        <v>108</v>
      </c>
      <c r="AS411" s="102" t="s">
        <v>70</v>
      </c>
      <c r="AW411" s="10" t="s">
        <v>113</v>
      </c>
      <c r="BC411" s="103" t="e">
        <f>IF(L411="základní",#REF!,0)</f>
        <v>#REF!</v>
      </c>
      <c r="BD411" s="103">
        <f>IF(L411="snížená",#REF!,0)</f>
        <v>0</v>
      </c>
      <c r="BE411" s="103">
        <f>IF(L411="zákl. přenesená",#REF!,0)</f>
        <v>0</v>
      </c>
      <c r="BF411" s="103">
        <f>IF(L411="sníž. přenesená",#REF!,0)</f>
        <v>0</v>
      </c>
      <c r="BG411" s="103">
        <f>IF(L411="nulová",#REF!,0)</f>
        <v>0</v>
      </c>
      <c r="BH411" s="10" t="s">
        <v>78</v>
      </c>
      <c r="BI411" s="103" t="e">
        <f>ROUND(#REF!*H411,2)</f>
        <v>#REF!</v>
      </c>
      <c r="BJ411" s="10" t="s">
        <v>112</v>
      </c>
      <c r="BK411" s="102" t="s">
        <v>691</v>
      </c>
    </row>
    <row r="412" spans="2:63" s="1" customFormat="1" ht="68.25" x14ac:dyDescent="0.2">
      <c r="B412" s="21"/>
      <c r="D412" s="104" t="s">
        <v>114</v>
      </c>
      <c r="F412" s="105" t="s">
        <v>692</v>
      </c>
      <c r="I412" s="97"/>
      <c r="J412" s="156"/>
      <c r="K412" s="106"/>
      <c r="R412" s="44"/>
      <c r="AR412" s="10" t="s">
        <v>114</v>
      </c>
      <c r="AS412" s="10" t="s">
        <v>70</v>
      </c>
    </row>
    <row r="413" spans="2:63" s="1" customFormat="1" ht="19.5" x14ac:dyDescent="0.2">
      <c r="B413" s="21"/>
      <c r="D413" s="104" t="s">
        <v>152</v>
      </c>
      <c r="F413" s="107" t="s">
        <v>693</v>
      </c>
      <c r="I413" s="97"/>
      <c r="J413" s="156"/>
      <c r="K413" s="106"/>
      <c r="R413" s="44"/>
      <c r="AR413" s="10" t="s">
        <v>152</v>
      </c>
      <c r="AS413" s="10" t="s">
        <v>70</v>
      </c>
    </row>
    <row r="414" spans="2:63" s="1" customFormat="1" ht="16.5" customHeight="1" x14ac:dyDescent="0.2">
      <c r="B414" s="92"/>
      <c r="C414" s="93" t="s">
        <v>694</v>
      </c>
      <c r="D414" s="93" t="s">
        <v>108</v>
      </c>
      <c r="E414" s="94" t="s">
        <v>695</v>
      </c>
      <c r="F414" s="95" t="s">
        <v>696</v>
      </c>
      <c r="G414" s="96" t="s">
        <v>220</v>
      </c>
      <c r="H414" s="97">
        <v>200</v>
      </c>
      <c r="I414" s="97" t="s">
        <v>4510</v>
      </c>
      <c r="J414" s="156"/>
      <c r="K414" s="98" t="s">
        <v>1</v>
      </c>
      <c r="L414" s="99" t="s">
        <v>35</v>
      </c>
      <c r="M414" s="100">
        <v>0</v>
      </c>
      <c r="N414" s="100">
        <f>M414*H414</f>
        <v>0</v>
      </c>
      <c r="O414" s="100">
        <v>0</v>
      </c>
      <c r="P414" s="100">
        <f>O414*H414</f>
        <v>0</v>
      </c>
      <c r="Q414" s="100">
        <v>0</v>
      </c>
      <c r="R414" s="101">
        <f>Q414*H414</f>
        <v>0</v>
      </c>
      <c r="AP414" s="102" t="s">
        <v>112</v>
      </c>
      <c r="AR414" s="102" t="s">
        <v>108</v>
      </c>
      <c r="AS414" s="102" t="s">
        <v>70</v>
      </c>
      <c r="AW414" s="10" t="s">
        <v>113</v>
      </c>
      <c r="BC414" s="103" t="e">
        <f>IF(L414="základní",#REF!,0)</f>
        <v>#REF!</v>
      </c>
      <c r="BD414" s="103">
        <f>IF(L414="snížená",#REF!,0)</f>
        <v>0</v>
      </c>
      <c r="BE414" s="103">
        <f>IF(L414="zákl. přenesená",#REF!,0)</f>
        <v>0</v>
      </c>
      <c r="BF414" s="103">
        <f>IF(L414="sníž. přenesená",#REF!,0)</f>
        <v>0</v>
      </c>
      <c r="BG414" s="103">
        <f>IF(L414="nulová",#REF!,0)</f>
        <v>0</v>
      </c>
      <c r="BH414" s="10" t="s">
        <v>78</v>
      </c>
      <c r="BI414" s="103" t="e">
        <f>ROUND(#REF!*H414,2)</f>
        <v>#REF!</v>
      </c>
      <c r="BJ414" s="10" t="s">
        <v>112</v>
      </c>
      <c r="BK414" s="102" t="s">
        <v>697</v>
      </c>
    </row>
    <row r="415" spans="2:63" s="1" customFormat="1" ht="68.25" x14ac:dyDescent="0.2">
      <c r="B415" s="21"/>
      <c r="D415" s="104" t="s">
        <v>114</v>
      </c>
      <c r="F415" s="105" t="s">
        <v>698</v>
      </c>
      <c r="I415" s="97"/>
      <c r="J415" s="156"/>
      <c r="K415" s="106"/>
      <c r="R415" s="44"/>
      <c r="AR415" s="10" t="s">
        <v>114</v>
      </c>
      <c r="AS415" s="10" t="s">
        <v>70</v>
      </c>
    </row>
    <row r="416" spans="2:63" s="1" customFormat="1" ht="19.5" x14ac:dyDescent="0.2">
      <c r="B416" s="21"/>
      <c r="D416" s="104" t="s">
        <v>152</v>
      </c>
      <c r="F416" s="107" t="s">
        <v>693</v>
      </c>
      <c r="I416" s="97"/>
      <c r="J416" s="156"/>
      <c r="K416" s="106"/>
      <c r="R416" s="44"/>
      <c r="AR416" s="10" t="s">
        <v>152</v>
      </c>
      <c r="AS416" s="10" t="s">
        <v>70</v>
      </c>
    </row>
    <row r="417" spans="2:63" s="1" customFormat="1" ht="16.5" customHeight="1" x14ac:dyDescent="0.2">
      <c r="B417" s="92"/>
      <c r="C417" s="93" t="s">
        <v>408</v>
      </c>
      <c r="D417" s="93" t="s">
        <v>108</v>
      </c>
      <c r="E417" s="94" t="s">
        <v>699</v>
      </c>
      <c r="F417" s="95" t="s">
        <v>700</v>
      </c>
      <c r="G417" s="96" t="s">
        <v>220</v>
      </c>
      <c r="H417" s="97">
        <v>200</v>
      </c>
      <c r="I417" s="97" t="s">
        <v>4510</v>
      </c>
      <c r="J417" s="156"/>
      <c r="K417" s="98" t="s">
        <v>1</v>
      </c>
      <c r="L417" s="99" t="s">
        <v>35</v>
      </c>
      <c r="M417" s="100">
        <v>0</v>
      </c>
      <c r="N417" s="100">
        <f>M417*H417</f>
        <v>0</v>
      </c>
      <c r="O417" s="100">
        <v>0</v>
      </c>
      <c r="P417" s="100">
        <f>O417*H417</f>
        <v>0</v>
      </c>
      <c r="Q417" s="100">
        <v>0</v>
      </c>
      <c r="R417" s="101">
        <f>Q417*H417</f>
        <v>0</v>
      </c>
      <c r="AP417" s="102" t="s">
        <v>112</v>
      </c>
      <c r="AR417" s="102" t="s">
        <v>108</v>
      </c>
      <c r="AS417" s="102" t="s">
        <v>70</v>
      </c>
      <c r="AW417" s="10" t="s">
        <v>113</v>
      </c>
      <c r="BC417" s="103" t="e">
        <f>IF(L417="základní",#REF!,0)</f>
        <v>#REF!</v>
      </c>
      <c r="BD417" s="103">
        <f>IF(L417="snížená",#REF!,0)</f>
        <v>0</v>
      </c>
      <c r="BE417" s="103">
        <f>IF(L417="zákl. přenesená",#REF!,0)</f>
        <v>0</v>
      </c>
      <c r="BF417" s="103">
        <f>IF(L417="sníž. přenesená",#REF!,0)</f>
        <v>0</v>
      </c>
      <c r="BG417" s="103">
        <f>IF(L417="nulová",#REF!,0)</f>
        <v>0</v>
      </c>
      <c r="BH417" s="10" t="s">
        <v>78</v>
      </c>
      <c r="BI417" s="103" t="e">
        <f>ROUND(#REF!*H417,2)</f>
        <v>#REF!</v>
      </c>
      <c r="BJ417" s="10" t="s">
        <v>112</v>
      </c>
      <c r="BK417" s="102" t="s">
        <v>701</v>
      </c>
    </row>
    <row r="418" spans="2:63" s="1" customFormat="1" ht="68.25" x14ac:dyDescent="0.2">
      <c r="B418" s="21"/>
      <c r="D418" s="104" t="s">
        <v>114</v>
      </c>
      <c r="F418" s="105" t="s">
        <v>702</v>
      </c>
      <c r="I418" s="97"/>
      <c r="J418" s="156"/>
      <c r="K418" s="106"/>
      <c r="R418" s="44"/>
      <c r="AR418" s="10" t="s">
        <v>114</v>
      </c>
      <c r="AS418" s="10" t="s">
        <v>70</v>
      </c>
    </row>
    <row r="419" spans="2:63" s="1" customFormat="1" ht="19.5" x14ac:dyDescent="0.2">
      <c r="B419" s="21"/>
      <c r="D419" s="104" t="s">
        <v>152</v>
      </c>
      <c r="F419" s="107" t="s">
        <v>693</v>
      </c>
      <c r="I419" s="97"/>
      <c r="J419" s="156"/>
      <c r="K419" s="106"/>
      <c r="R419" s="44"/>
      <c r="AR419" s="10" t="s">
        <v>152</v>
      </c>
      <c r="AS419" s="10" t="s">
        <v>70</v>
      </c>
    </row>
    <row r="420" spans="2:63" s="1" customFormat="1" ht="24.2" customHeight="1" x14ac:dyDescent="0.2">
      <c r="B420" s="92"/>
      <c r="C420" s="93" t="s">
        <v>703</v>
      </c>
      <c r="D420" s="93" t="s">
        <v>108</v>
      </c>
      <c r="E420" s="94" t="s">
        <v>704</v>
      </c>
      <c r="F420" s="95" t="s">
        <v>705</v>
      </c>
      <c r="G420" s="96" t="s">
        <v>220</v>
      </c>
      <c r="H420" s="97">
        <v>1000</v>
      </c>
      <c r="I420" s="97" t="s">
        <v>4510</v>
      </c>
      <c r="J420" s="156"/>
      <c r="K420" s="98" t="s">
        <v>1</v>
      </c>
      <c r="L420" s="99" t="s">
        <v>35</v>
      </c>
      <c r="M420" s="100">
        <v>0</v>
      </c>
      <c r="N420" s="100">
        <f>M420*H420</f>
        <v>0</v>
      </c>
      <c r="O420" s="100">
        <v>0</v>
      </c>
      <c r="P420" s="100">
        <f>O420*H420</f>
        <v>0</v>
      </c>
      <c r="Q420" s="100">
        <v>0</v>
      </c>
      <c r="R420" s="101">
        <f>Q420*H420</f>
        <v>0</v>
      </c>
      <c r="AP420" s="102" t="s">
        <v>112</v>
      </c>
      <c r="AR420" s="102" t="s">
        <v>108</v>
      </c>
      <c r="AS420" s="102" t="s">
        <v>70</v>
      </c>
      <c r="AW420" s="10" t="s">
        <v>113</v>
      </c>
      <c r="BC420" s="103" t="e">
        <f>IF(L420="základní",#REF!,0)</f>
        <v>#REF!</v>
      </c>
      <c r="BD420" s="103">
        <f>IF(L420="snížená",#REF!,0)</f>
        <v>0</v>
      </c>
      <c r="BE420" s="103">
        <f>IF(L420="zákl. přenesená",#REF!,0)</f>
        <v>0</v>
      </c>
      <c r="BF420" s="103">
        <f>IF(L420="sníž. přenesená",#REF!,0)</f>
        <v>0</v>
      </c>
      <c r="BG420" s="103">
        <f>IF(L420="nulová",#REF!,0)</f>
        <v>0</v>
      </c>
      <c r="BH420" s="10" t="s">
        <v>78</v>
      </c>
      <c r="BI420" s="103" t="e">
        <f>ROUND(#REF!*H420,2)</f>
        <v>#REF!</v>
      </c>
      <c r="BJ420" s="10" t="s">
        <v>112</v>
      </c>
      <c r="BK420" s="102" t="s">
        <v>706</v>
      </c>
    </row>
    <row r="421" spans="2:63" s="1" customFormat="1" ht="68.25" x14ac:dyDescent="0.2">
      <c r="B421" s="21"/>
      <c r="D421" s="104" t="s">
        <v>114</v>
      </c>
      <c r="F421" s="105" t="s">
        <v>707</v>
      </c>
      <c r="I421" s="97"/>
      <c r="J421" s="156"/>
      <c r="K421" s="106"/>
      <c r="R421" s="44"/>
      <c r="AR421" s="10" t="s">
        <v>114</v>
      </c>
      <c r="AS421" s="10" t="s">
        <v>70</v>
      </c>
    </row>
    <row r="422" spans="2:63" s="1" customFormat="1" ht="19.5" x14ac:dyDescent="0.2">
      <c r="B422" s="21"/>
      <c r="D422" s="104" t="s">
        <v>152</v>
      </c>
      <c r="F422" s="107" t="s">
        <v>693</v>
      </c>
      <c r="I422" s="97"/>
      <c r="J422" s="156"/>
      <c r="K422" s="106"/>
      <c r="R422" s="44"/>
      <c r="AR422" s="10" t="s">
        <v>152</v>
      </c>
      <c r="AS422" s="10" t="s">
        <v>70</v>
      </c>
    </row>
    <row r="423" spans="2:63" s="1" customFormat="1" ht="21.75" customHeight="1" x14ac:dyDescent="0.2">
      <c r="B423" s="92"/>
      <c r="C423" s="93" t="s">
        <v>412</v>
      </c>
      <c r="D423" s="93" t="s">
        <v>108</v>
      </c>
      <c r="E423" s="94" t="s">
        <v>708</v>
      </c>
      <c r="F423" s="95" t="s">
        <v>709</v>
      </c>
      <c r="G423" s="96" t="s">
        <v>220</v>
      </c>
      <c r="H423" s="97">
        <v>1000</v>
      </c>
      <c r="I423" s="97" t="s">
        <v>4510</v>
      </c>
      <c r="J423" s="156"/>
      <c r="K423" s="98" t="s">
        <v>1</v>
      </c>
      <c r="L423" s="99" t="s">
        <v>35</v>
      </c>
      <c r="M423" s="100">
        <v>0</v>
      </c>
      <c r="N423" s="100">
        <f>M423*H423</f>
        <v>0</v>
      </c>
      <c r="O423" s="100">
        <v>0</v>
      </c>
      <c r="P423" s="100">
        <f>O423*H423</f>
        <v>0</v>
      </c>
      <c r="Q423" s="100">
        <v>0</v>
      </c>
      <c r="R423" s="101">
        <f>Q423*H423</f>
        <v>0</v>
      </c>
      <c r="AP423" s="102" t="s">
        <v>112</v>
      </c>
      <c r="AR423" s="102" t="s">
        <v>108</v>
      </c>
      <c r="AS423" s="102" t="s">
        <v>70</v>
      </c>
      <c r="AW423" s="10" t="s">
        <v>113</v>
      </c>
      <c r="BC423" s="103" t="e">
        <f>IF(L423="základní",#REF!,0)</f>
        <v>#REF!</v>
      </c>
      <c r="BD423" s="103">
        <f>IF(L423="snížená",#REF!,0)</f>
        <v>0</v>
      </c>
      <c r="BE423" s="103">
        <f>IF(L423="zákl. přenesená",#REF!,0)</f>
        <v>0</v>
      </c>
      <c r="BF423" s="103">
        <f>IF(L423="sníž. přenesená",#REF!,0)</f>
        <v>0</v>
      </c>
      <c r="BG423" s="103">
        <f>IF(L423="nulová",#REF!,0)</f>
        <v>0</v>
      </c>
      <c r="BH423" s="10" t="s">
        <v>78</v>
      </c>
      <c r="BI423" s="103" t="e">
        <f>ROUND(#REF!*H423,2)</f>
        <v>#REF!</v>
      </c>
      <c r="BJ423" s="10" t="s">
        <v>112</v>
      </c>
      <c r="BK423" s="102" t="s">
        <v>710</v>
      </c>
    </row>
    <row r="424" spans="2:63" s="1" customFormat="1" ht="68.25" x14ac:dyDescent="0.2">
      <c r="B424" s="21"/>
      <c r="D424" s="104" t="s">
        <v>114</v>
      </c>
      <c r="F424" s="105" t="s">
        <v>711</v>
      </c>
      <c r="I424" s="97"/>
      <c r="J424" s="156"/>
      <c r="K424" s="106"/>
      <c r="R424" s="44"/>
      <c r="AR424" s="10" t="s">
        <v>114</v>
      </c>
      <c r="AS424" s="10" t="s">
        <v>70</v>
      </c>
    </row>
    <row r="425" spans="2:63" s="1" customFormat="1" ht="19.5" x14ac:dyDescent="0.2">
      <c r="B425" s="21"/>
      <c r="D425" s="104" t="s">
        <v>152</v>
      </c>
      <c r="F425" s="107" t="s">
        <v>693</v>
      </c>
      <c r="I425" s="97"/>
      <c r="J425" s="156"/>
      <c r="K425" s="106"/>
      <c r="R425" s="44"/>
      <c r="AR425" s="10" t="s">
        <v>152</v>
      </c>
      <c r="AS425" s="10" t="s">
        <v>70</v>
      </c>
    </row>
    <row r="426" spans="2:63" s="1" customFormat="1" ht="24.2" customHeight="1" x14ac:dyDescent="0.2">
      <c r="B426" s="92"/>
      <c r="C426" s="93" t="s">
        <v>712</v>
      </c>
      <c r="D426" s="93" t="s">
        <v>108</v>
      </c>
      <c r="E426" s="94" t="s">
        <v>713</v>
      </c>
      <c r="F426" s="95" t="s">
        <v>714</v>
      </c>
      <c r="G426" s="96" t="s">
        <v>220</v>
      </c>
      <c r="H426" s="97">
        <v>500</v>
      </c>
      <c r="I426" s="97" t="s">
        <v>4510</v>
      </c>
      <c r="J426" s="156"/>
      <c r="K426" s="98" t="s">
        <v>1</v>
      </c>
      <c r="L426" s="99" t="s">
        <v>35</v>
      </c>
      <c r="M426" s="100">
        <v>0</v>
      </c>
      <c r="N426" s="100">
        <f>M426*H426</f>
        <v>0</v>
      </c>
      <c r="O426" s="100">
        <v>0</v>
      </c>
      <c r="P426" s="100">
        <f>O426*H426</f>
        <v>0</v>
      </c>
      <c r="Q426" s="100">
        <v>0</v>
      </c>
      <c r="R426" s="101">
        <f>Q426*H426</f>
        <v>0</v>
      </c>
      <c r="AP426" s="102" t="s">
        <v>112</v>
      </c>
      <c r="AR426" s="102" t="s">
        <v>108</v>
      </c>
      <c r="AS426" s="102" t="s">
        <v>70</v>
      </c>
      <c r="AW426" s="10" t="s">
        <v>113</v>
      </c>
      <c r="BC426" s="103" t="e">
        <f>IF(L426="základní",#REF!,0)</f>
        <v>#REF!</v>
      </c>
      <c r="BD426" s="103">
        <f>IF(L426="snížená",#REF!,0)</f>
        <v>0</v>
      </c>
      <c r="BE426" s="103">
        <f>IF(L426="zákl. přenesená",#REF!,0)</f>
        <v>0</v>
      </c>
      <c r="BF426" s="103">
        <f>IF(L426="sníž. přenesená",#REF!,0)</f>
        <v>0</v>
      </c>
      <c r="BG426" s="103">
        <f>IF(L426="nulová",#REF!,0)</f>
        <v>0</v>
      </c>
      <c r="BH426" s="10" t="s">
        <v>78</v>
      </c>
      <c r="BI426" s="103" t="e">
        <f>ROUND(#REF!*H426,2)</f>
        <v>#REF!</v>
      </c>
      <c r="BJ426" s="10" t="s">
        <v>112</v>
      </c>
      <c r="BK426" s="102" t="s">
        <v>715</v>
      </c>
    </row>
    <row r="427" spans="2:63" s="1" customFormat="1" ht="68.25" x14ac:dyDescent="0.2">
      <c r="B427" s="21"/>
      <c r="D427" s="104" t="s">
        <v>114</v>
      </c>
      <c r="F427" s="105" t="s">
        <v>716</v>
      </c>
      <c r="I427" s="97"/>
      <c r="J427" s="156"/>
      <c r="K427" s="106"/>
      <c r="R427" s="44"/>
      <c r="AR427" s="10" t="s">
        <v>114</v>
      </c>
      <c r="AS427" s="10" t="s">
        <v>70</v>
      </c>
    </row>
    <row r="428" spans="2:63" s="1" customFormat="1" ht="19.5" x14ac:dyDescent="0.2">
      <c r="B428" s="21"/>
      <c r="D428" s="104" t="s">
        <v>152</v>
      </c>
      <c r="F428" s="107" t="s">
        <v>693</v>
      </c>
      <c r="I428" s="97"/>
      <c r="J428" s="156"/>
      <c r="K428" s="106"/>
      <c r="R428" s="44"/>
      <c r="AR428" s="10" t="s">
        <v>152</v>
      </c>
      <c r="AS428" s="10" t="s">
        <v>70</v>
      </c>
    </row>
    <row r="429" spans="2:63" s="1" customFormat="1" ht="24.2" customHeight="1" x14ac:dyDescent="0.2">
      <c r="B429" s="92"/>
      <c r="C429" s="93" t="s">
        <v>417</v>
      </c>
      <c r="D429" s="93" t="s">
        <v>108</v>
      </c>
      <c r="E429" s="94" t="s">
        <v>717</v>
      </c>
      <c r="F429" s="95" t="s">
        <v>718</v>
      </c>
      <c r="G429" s="96" t="s">
        <v>220</v>
      </c>
      <c r="H429" s="97">
        <v>500</v>
      </c>
      <c r="I429" s="97" t="s">
        <v>4510</v>
      </c>
      <c r="J429" s="156"/>
      <c r="K429" s="98" t="s">
        <v>1</v>
      </c>
      <c r="L429" s="99" t="s">
        <v>35</v>
      </c>
      <c r="M429" s="100">
        <v>0</v>
      </c>
      <c r="N429" s="100">
        <f>M429*H429</f>
        <v>0</v>
      </c>
      <c r="O429" s="100">
        <v>0</v>
      </c>
      <c r="P429" s="100">
        <f>O429*H429</f>
        <v>0</v>
      </c>
      <c r="Q429" s="100">
        <v>0</v>
      </c>
      <c r="R429" s="101">
        <f>Q429*H429</f>
        <v>0</v>
      </c>
      <c r="AP429" s="102" t="s">
        <v>112</v>
      </c>
      <c r="AR429" s="102" t="s">
        <v>108</v>
      </c>
      <c r="AS429" s="102" t="s">
        <v>70</v>
      </c>
      <c r="AW429" s="10" t="s">
        <v>113</v>
      </c>
      <c r="BC429" s="103" t="e">
        <f>IF(L429="základní",#REF!,0)</f>
        <v>#REF!</v>
      </c>
      <c r="BD429" s="103">
        <f>IF(L429="snížená",#REF!,0)</f>
        <v>0</v>
      </c>
      <c r="BE429" s="103">
        <f>IF(L429="zákl. přenesená",#REF!,0)</f>
        <v>0</v>
      </c>
      <c r="BF429" s="103">
        <f>IF(L429="sníž. přenesená",#REF!,0)</f>
        <v>0</v>
      </c>
      <c r="BG429" s="103">
        <f>IF(L429="nulová",#REF!,0)</f>
        <v>0</v>
      </c>
      <c r="BH429" s="10" t="s">
        <v>78</v>
      </c>
      <c r="BI429" s="103" t="e">
        <f>ROUND(#REF!*H429,2)</f>
        <v>#REF!</v>
      </c>
      <c r="BJ429" s="10" t="s">
        <v>112</v>
      </c>
      <c r="BK429" s="102" t="s">
        <v>719</v>
      </c>
    </row>
    <row r="430" spans="2:63" s="1" customFormat="1" ht="68.25" x14ac:dyDescent="0.2">
      <c r="B430" s="21"/>
      <c r="D430" s="104" t="s">
        <v>114</v>
      </c>
      <c r="F430" s="105" t="s">
        <v>720</v>
      </c>
      <c r="I430" s="97"/>
      <c r="J430" s="156"/>
      <c r="K430" s="106"/>
      <c r="R430" s="44"/>
      <c r="AR430" s="10" t="s">
        <v>114</v>
      </c>
      <c r="AS430" s="10" t="s">
        <v>70</v>
      </c>
    </row>
    <row r="431" spans="2:63" s="1" customFormat="1" ht="19.5" x14ac:dyDescent="0.2">
      <c r="B431" s="21"/>
      <c r="D431" s="104" t="s">
        <v>152</v>
      </c>
      <c r="F431" s="107" t="s">
        <v>693</v>
      </c>
      <c r="I431" s="97"/>
      <c r="J431" s="156"/>
      <c r="K431" s="106"/>
      <c r="R431" s="44"/>
      <c r="AR431" s="10" t="s">
        <v>152</v>
      </c>
      <c r="AS431" s="10" t="s">
        <v>70</v>
      </c>
    </row>
    <row r="432" spans="2:63" s="1" customFormat="1" ht="24.2" customHeight="1" x14ac:dyDescent="0.2">
      <c r="B432" s="92"/>
      <c r="C432" s="93" t="s">
        <v>721</v>
      </c>
      <c r="D432" s="93" t="s">
        <v>108</v>
      </c>
      <c r="E432" s="94" t="s">
        <v>722</v>
      </c>
      <c r="F432" s="95" t="s">
        <v>723</v>
      </c>
      <c r="G432" s="96" t="s">
        <v>220</v>
      </c>
      <c r="H432" s="97">
        <v>500</v>
      </c>
      <c r="I432" s="97" t="s">
        <v>4510</v>
      </c>
      <c r="J432" s="156"/>
      <c r="K432" s="98" t="s">
        <v>1</v>
      </c>
      <c r="L432" s="99" t="s">
        <v>35</v>
      </c>
      <c r="M432" s="100">
        <v>0</v>
      </c>
      <c r="N432" s="100">
        <f>M432*H432</f>
        <v>0</v>
      </c>
      <c r="O432" s="100">
        <v>0</v>
      </c>
      <c r="P432" s="100">
        <f>O432*H432</f>
        <v>0</v>
      </c>
      <c r="Q432" s="100">
        <v>0</v>
      </c>
      <c r="R432" s="101">
        <f>Q432*H432</f>
        <v>0</v>
      </c>
      <c r="AP432" s="102" t="s">
        <v>112</v>
      </c>
      <c r="AR432" s="102" t="s">
        <v>108</v>
      </c>
      <c r="AS432" s="102" t="s">
        <v>70</v>
      </c>
      <c r="AW432" s="10" t="s">
        <v>113</v>
      </c>
      <c r="BC432" s="103" t="e">
        <f>IF(L432="základní",#REF!,0)</f>
        <v>#REF!</v>
      </c>
      <c r="BD432" s="103">
        <f>IF(L432="snížená",#REF!,0)</f>
        <v>0</v>
      </c>
      <c r="BE432" s="103">
        <f>IF(L432="zákl. přenesená",#REF!,0)</f>
        <v>0</v>
      </c>
      <c r="BF432" s="103">
        <f>IF(L432="sníž. přenesená",#REF!,0)</f>
        <v>0</v>
      </c>
      <c r="BG432" s="103">
        <f>IF(L432="nulová",#REF!,0)</f>
        <v>0</v>
      </c>
      <c r="BH432" s="10" t="s">
        <v>78</v>
      </c>
      <c r="BI432" s="103" t="e">
        <f>ROUND(#REF!*H432,2)</f>
        <v>#REF!</v>
      </c>
      <c r="BJ432" s="10" t="s">
        <v>112</v>
      </c>
      <c r="BK432" s="102" t="s">
        <v>724</v>
      </c>
    </row>
    <row r="433" spans="2:63" s="1" customFormat="1" ht="68.25" x14ac:dyDescent="0.2">
      <c r="B433" s="21"/>
      <c r="D433" s="104" t="s">
        <v>114</v>
      </c>
      <c r="F433" s="105" t="s">
        <v>725</v>
      </c>
      <c r="I433" s="97"/>
      <c r="J433" s="156"/>
      <c r="K433" s="106"/>
      <c r="R433" s="44"/>
      <c r="AR433" s="10" t="s">
        <v>114</v>
      </c>
      <c r="AS433" s="10" t="s">
        <v>70</v>
      </c>
    </row>
    <row r="434" spans="2:63" s="1" customFormat="1" ht="19.5" x14ac:dyDescent="0.2">
      <c r="B434" s="21"/>
      <c r="D434" s="104" t="s">
        <v>152</v>
      </c>
      <c r="F434" s="107" t="s">
        <v>693</v>
      </c>
      <c r="I434" s="97"/>
      <c r="J434" s="156"/>
      <c r="K434" s="106"/>
      <c r="R434" s="44"/>
      <c r="AR434" s="10" t="s">
        <v>152</v>
      </c>
      <c r="AS434" s="10" t="s">
        <v>70</v>
      </c>
    </row>
    <row r="435" spans="2:63" s="1" customFormat="1" ht="24.2" customHeight="1" x14ac:dyDescent="0.2">
      <c r="B435" s="92"/>
      <c r="C435" s="93" t="s">
        <v>421</v>
      </c>
      <c r="D435" s="93" t="s">
        <v>108</v>
      </c>
      <c r="E435" s="94" t="s">
        <v>726</v>
      </c>
      <c r="F435" s="95" t="s">
        <v>727</v>
      </c>
      <c r="G435" s="96" t="s">
        <v>220</v>
      </c>
      <c r="H435" s="97">
        <v>500</v>
      </c>
      <c r="I435" s="97" t="s">
        <v>4510</v>
      </c>
      <c r="J435" s="156"/>
      <c r="K435" s="98" t="s">
        <v>1</v>
      </c>
      <c r="L435" s="99" t="s">
        <v>35</v>
      </c>
      <c r="M435" s="100">
        <v>0</v>
      </c>
      <c r="N435" s="100">
        <f>M435*H435</f>
        <v>0</v>
      </c>
      <c r="O435" s="100">
        <v>0</v>
      </c>
      <c r="P435" s="100">
        <f>O435*H435</f>
        <v>0</v>
      </c>
      <c r="Q435" s="100">
        <v>0</v>
      </c>
      <c r="R435" s="101">
        <f>Q435*H435</f>
        <v>0</v>
      </c>
      <c r="AP435" s="102" t="s">
        <v>112</v>
      </c>
      <c r="AR435" s="102" t="s">
        <v>108</v>
      </c>
      <c r="AS435" s="102" t="s">
        <v>70</v>
      </c>
      <c r="AW435" s="10" t="s">
        <v>113</v>
      </c>
      <c r="BC435" s="103" t="e">
        <f>IF(L435="základní",#REF!,0)</f>
        <v>#REF!</v>
      </c>
      <c r="BD435" s="103">
        <f>IF(L435="snížená",#REF!,0)</f>
        <v>0</v>
      </c>
      <c r="BE435" s="103">
        <f>IF(L435="zákl. přenesená",#REF!,0)</f>
        <v>0</v>
      </c>
      <c r="BF435" s="103">
        <f>IF(L435="sníž. přenesená",#REF!,0)</f>
        <v>0</v>
      </c>
      <c r="BG435" s="103">
        <f>IF(L435="nulová",#REF!,0)</f>
        <v>0</v>
      </c>
      <c r="BH435" s="10" t="s">
        <v>78</v>
      </c>
      <c r="BI435" s="103" t="e">
        <f>ROUND(#REF!*H435,2)</f>
        <v>#REF!</v>
      </c>
      <c r="BJ435" s="10" t="s">
        <v>112</v>
      </c>
      <c r="BK435" s="102" t="s">
        <v>728</v>
      </c>
    </row>
    <row r="436" spans="2:63" s="1" customFormat="1" ht="68.25" x14ac:dyDescent="0.2">
      <c r="B436" s="21"/>
      <c r="D436" s="104" t="s">
        <v>114</v>
      </c>
      <c r="F436" s="105" t="s">
        <v>729</v>
      </c>
      <c r="I436" s="97"/>
      <c r="J436" s="156"/>
      <c r="K436" s="106"/>
      <c r="R436" s="44"/>
      <c r="AR436" s="10" t="s">
        <v>114</v>
      </c>
      <c r="AS436" s="10" t="s">
        <v>70</v>
      </c>
    </row>
    <row r="437" spans="2:63" s="1" customFormat="1" ht="19.5" x14ac:dyDescent="0.2">
      <c r="B437" s="21"/>
      <c r="D437" s="104" t="s">
        <v>152</v>
      </c>
      <c r="F437" s="107" t="s">
        <v>693</v>
      </c>
      <c r="I437" s="97"/>
      <c r="J437" s="156"/>
      <c r="K437" s="106"/>
      <c r="R437" s="44"/>
      <c r="AR437" s="10" t="s">
        <v>152</v>
      </c>
      <c r="AS437" s="10" t="s">
        <v>70</v>
      </c>
    </row>
    <row r="438" spans="2:63" s="1" customFormat="1" ht="24.2" customHeight="1" x14ac:dyDescent="0.2">
      <c r="B438" s="92"/>
      <c r="C438" s="93" t="s">
        <v>730</v>
      </c>
      <c r="D438" s="93" t="s">
        <v>108</v>
      </c>
      <c r="E438" s="94" t="s">
        <v>731</v>
      </c>
      <c r="F438" s="95" t="s">
        <v>732</v>
      </c>
      <c r="G438" s="96" t="s">
        <v>220</v>
      </c>
      <c r="H438" s="97">
        <v>500</v>
      </c>
      <c r="I438" s="97" t="s">
        <v>4510</v>
      </c>
      <c r="J438" s="156"/>
      <c r="K438" s="98" t="s">
        <v>1</v>
      </c>
      <c r="L438" s="99" t="s">
        <v>35</v>
      </c>
      <c r="M438" s="100">
        <v>0</v>
      </c>
      <c r="N438" s="100">
        <f>M438*H438</f>
        <v>0</v>
      </c>
      <c r="O438" s="100">
        <v>0</v>
      </c>
      <c r="P438" s="100">
        <f>O438*H438</f>
        <v>0</v>
      </c>
      <c r="Q438" s="100">
        <v>0</v>
      </c>
      <c r="R438" s="101">
        <f>Q438*H438</f>
        <v>0</v>
      </c>
      <c r="AP438" s="102" t="s">
        <v>112</v>
      </c>
      <c r="AR438" s="102" t="s">
        <v>108</v>
      </c>
      <c r="AS438" s="102" t="s">
        <v>70</v>
      </c>
      <c r="AW438" s="10" t="s">
        <v>113</v>
      </c>
      <c r="BC438" s="103" t="e">
        <f>IF(L438="základní",#REF!,0)</f>
        <v>#REF!</v>
      </c>
      <c r="BD438" s="103">
        <f>IF(L438="snížená",#REF!,0)</f>
        <v>0</v>
      </c>
      <c r="BE438" s="103">
        <f>IF(L438="zákl. přenesená",#REF!,0)</f>
        <v>0</v>
      </c>
      <c r="BF438" s="103">
        <f>IF(L438="sníž. přenesená",#REF!,0)</f>
        <v>0</v>
      </c>
      <c r="BG438" s="103">
        <f>IF(L438="nulová",#REF!,0)</f>
        <v>0</v>
      </c>
      <c r="BH438" s="10" t="s">
        <v>78</v>
      </c>
      <c r="BI438" s="103" t="e">
        <f>ROUND(#REF!*H438,2)</f>
        <v>#REF!</v>
      </c>
      <c r="BJ438" s="10" t="s">
        <v>112</v>
      </c>
      <c r="BK438" s="102" t="s">
        <v>733</v>
      </c>
    </row>
    <row r="439" spans="2:63" s="1" customFormat="1" ht="68.25" x14ac:dyDescent="0.2">
      <c r="B439" s="21"/>
      <c r="D439" s="104" t="s">
        <v>114</v>
      </c>
      <c r="F439" s="105" t="s">
        <v>734</v>
      </c>
      <c r="I439" s="97"/>
      <c r="J439" s="156"/>
      <c r="K439" s="106"/>
      <c r="R439" s="44"/>
      <c r="AR439" s="10" t="s">
        <v>114</v>
      </c>
      <c r="AS439" s="10" t="s">
        <v>70</v>
      </c>
    </row>
    <row r="440" spans="2:63" s="1" customFormat="1" ht="19.5" x14ac:dyDescent="0.2">
      <c r="B440" s="21"/>
      <c r="D440" s="104" t="s">
        <v>152</v>
      </c>
      <c r="F440" s="107" t="s">
        <v>693</v>
      </c>
      <c r="I440" s="97"/>
      <c r="J440" s="156"/>
      <c r="K440" s="106"/>
      <c r="R440" s="44"/>
      <c r="AR440" s="10" t="s">
        <v>152</v>
      </c>
      <c r="AS440" s="10" t="s">
        <v>70</v>
      </c>
    </row>
    <row r="441" spans="2:63" s="1" customFormat="1" ht="24.2" customHeight="1" x14ac:dyDescent="0.2">
      <c r="B441" s="92"/>
      <c r="C441" s="93" t="s">
        <v>426</v>
      </c>
      <c r="D441" s="93" t="s">
        <v>108</v>
      </c>
      <c r="E441" s="94" t="s">
        <v>735</v>
      </c>
      <c r="F441" s="95" t="s">
        <v>736</v>
      </c>
      <c r="G441" s="96" t="s">
        <v>220</v>
      </c>
      <c r="H441" s="97">
        <v>500</v>
      </c>
      <c r="I441" s="97" t="s">
        <v>4510</v>
      </c>
      <c r="J441" s="156"/>
      <c r="K441" s="98" t="s">
        <v>1</v>
      </c>
      <c r="L441" s="99" t="s">
        <v>35</v>
      </c>
      <c r="M441" s="100">
        <v>0</v>
      </c>
      <c r="N441" s="100">
        <f>M441*H441</f>
        <v>0</v>
      </c>
      <c r="O441" s="100">
        <v>0</v>
      </c>
      <c r="P441" s="100">
        <f>O441*H441</f>
        <v>0</v>
      </c>
      <c r="Q441" s="100">
        <v>0</v>
      </c>
      <c r="R441" s="101">
        <f>Q441*H441</f>
        <v>0</v>
      </c>
      <c r="AP441" s="102" t="s">
        <v>112</v>
      </c>
      <c r="AR441" s="102" t="s">
        <v>108</v>
      </c>
      <c r="AS441" s="102" t="s">
        <v>70</v>
      </c>
      <c r="AW441" s="10" t="s">
        <v>113</v>
      </c>
      <c r="BC441" s="103" t="e">
        <f>IF(L441="základní",#REF!,0)</f>
        <v>#REF!</v>
      </c>
      <c r="BD441" s="103">
        <f>IF(L441="snížená",#REF!,0)</f>
        <v>0</v>
      </c>
      <c r="BE441" s="103">
        <f>IF(L441="zákl. přenesená",#REF!,0)</f>
        <v>0</v>
      </c>
      <c r="BF441" s="103">
        <f>IF(L441="sníž. přenesená",#REF!,0)</f>
        <v>0</v>
      </c>
      <c r="BG441" s="103">
        <f>IF(L441="nulová",#REF!,0)</f>
        <v>0</v>
      </c>
      <c r="BH441" s="10" t="s">
        <v>78</v>
      </c>
      <c r="BI441" s="103" t="e">
        <f>ROUND(#REF!*H441,2)</f>
        <v>#REF!</v>
      </c>
      <c r="BJ441" s="10" t="s">
        <v>112</v>
      </c>
      <c r="BK441" s="102" t="s">
        <v>737</v>
      </c>
    </row>
    <row r="442" spans="2:63" s="1" customFormat="1" ht="68.25" x14ac:dyDescent="0.2">
      <c r="B442" s="21"/>
      <c r="D442" s="104" t="s">
        <v>114</v>
      </c>
      <c r="F442" s="105" t="s">
        <v>738</v>
      </c>
      <c r="I442" s="97"/>
      <c r="J442" s="156"/>
      <c r="K442" s="106"/>
      <c r="R442" s="44"/>
      <c r="AR442" s="10" t="s">
        <v>114</v>
      </c>
      <c r="AS442" s="10" t="s">
        <v>70</v>
      </c>
    </row>
    <row r="443" spans="2:63" s="1" customFormat="1" ht="19.5" x14ac:dyDescent="0.2">
      <c r="B443" s="21"/>
      <c r="D443" s="104" t="s">
        <v>152</v>
      </c>
      <c r="F443" s="107" t="s">
        <v>693</v>
      </c>
      <c r="I443" s="97"/>
      <c r="J443" s="156"/>
      <c r="K443" s="106"/>
      <c r="R443" s="44"/>
      <c r="AR443" s="10" t="s">
        <v>152</v>
      </c>
      <c r="AS443" s="10" t="s">
        <v>70</v>
      </c>
    </row>
    <row r="444" spans="2:63" s="1" customFormat="1" ht="24.2" customHeight="1" x14ac:dyDescent="0.2">
      <c r="B444" s="92"/>
      <c r="C444" s="93" t="s">
        <v>739</v>
      </c>
      <c r="D444" s="93" t="s">
        <v>108</v>
      </c>
      <c r="E444" s="94" t="s">
        <v>740</v>
      </c>
      <c r="F444" s="95" t="s">
        <v>741</v>
      </c>
      <c r="G444" s="96" t="s">
        <v>220</v>
      </c>
      <c r="H444" s="97">
        <v>500</v>
      </c>
      <c r="I444" s="97" t="s">
        <v>4510</v>
      </c>
      <c r="J444" s="156"/>
      <c r="K444" s="98" t="s">
        <v>1</v>
      </c>
      <c r="L444" s="99" t="s">
        <v>35</v>
      </c>
      <c r="M444" s="100">
        <v>0</v>
      </c>
      <c r="N444" s="100">
        <f>M444*H444</f>
        <v>0</v>
      </c>
      <c r="O444" s="100">
        <v>0</v>
      </c>
      <c r="P444" s="100">
        <f>O444*H444</f>
        <v>0</v>
      </c>
      <c r="Q444" s="100">
        <v>0</v>
      </c>
      <c r="R444" s="101">
        <f>Q444*H444</f>
        <v>0</v>
      </c>
      <c r="AP444" s="102" t="s">
        <v>112</v>
      </c>
      <c r="AR444" s="102" t="s">
        <v>108</v>
      </c>
      <c r="AS444" s="102" t="s">
        <v>70</v>
      </c>
      <c r="AW444" s="10" t="s">
        <v>113</v>
      </c>
      <c r="BC444" s="103" t="e">
        <f>IF(L444="základní",#REF!,0)</f>
        <v>#REF!</v>
      </c>
      <c r="BD444" s="103">
        <f>IF(L444="snížená",#REF!,0)</f>
        <v>0</v>
      </c>
      <c r="BE444" s="103">
        <f>IF(L444="zákl. přenesená",#REF!,0)</f>
        <v>0</v>
      </c>
      <c r="BF444" s="103">
        <f>IF(L444="sníž. přenesená",#REF!,0)</f>
        <v>0</v>
      </c>
      <c r="BG444" s="103">
        <f>IF(L444="nulová",#REF!,0)</f>
        <v>0</v>
      </c>
      <c r="BH444" s="10" t="s">
        <v>78</v>
      </c>
      <c r="BI444" s="103" t="e">
        <f>ROUND(#REF!*H444,2)</f>
        <v>#REF!</v>
      </c>
      <c r="BJ444" s="10" t="s">
        <v>112</v>
      </c>
      <c r="BK444" s="102" t="s">
        <v>742</v>
      </c>
    </row>
    <row r="445" spans="2:63" s="1" customFormat="1" ht="68.25" x14ac:dyDescent="0.2">
      <c r="B445" s="21"/>
      <c r="D445" s="104" t="s">
        <v>114</v>
      </c>
      <c r="F445" s="105" t="s">
        <v>743</v>
      </c>
      <c r="I445" s="97"/>
      <c r="J445" s="156"/>
      <c r="K445" s="106"/>
      <c r="R445" s="44"/>
      <c r="AR445" s="10" t="s">
        <v>114</v>
      </c>
      <c r="AS445" s="10" t="s">
        <v>70</v>
      </c>
    </row>
    <row r="446" spans="2:63" s="1" customFormat="1" ht="19.5" x14ac:dyDescent="0.2">
      <c r="B446" s="21"/>
      <c r="D446" s="104" t="s">
        <v>152</v>
      </c>
      <c r="F446" s="107" t="s">
        <v>693</v>
      </c>
      <c r="I446" s="97"/>
      <c r="J446" s="156"/>
      <c r="K446" s="106"/>
      <c r="R446" s="44"/>
      <c r="AR446" s="10" t="s">
        <v>152</v>
      </c>
      <c r="AS446" s="10" t="s">
        <v>70</v>
      </c>
    </row>
    <row r="447" spans="2:63" s="1" customFormat="1" ht="24.2" customHeight="1" x14ac:dyDescent="0.2">
      <c r="B447" s="92"/>
      <c r="C447" s="93" t="s">
        <v>430</v>
      </c>
      <c r="D447" s="93" t="s">
        <v>108</v>
      </c>
      <c r="E447" s="94" t="s">
        <v>744</v>
      </c>
      <c r="F447" s="95" t="s">
        <v>745</v>
      </c>
      <c r="G447" s="96" t="s">
        <v>220</v>
      </c>
      <c r="H447" s="97">
        <v>500</v>
      </c>
      <c r="I447" s="97" t="s">
        <v>4510</v>
      </c>
      <c r="J447" s="156"/>
      <c r="K447" s="98" t="s">
        <v>1</v>
      </c>
      <c r="L447" s="99" t="s">
        <v>35</v>
      </c>
      <c r="M447" s="100">
        <v>0</v>
      </c>
      <c r="N447" s="100">
        <f>M447*H447</f>
        <v>0</v>
      </c>
      <c r="O447" s="100">
        <v>0</v>
      </c>
      <c r="P447" s="100">
        <f>O447*H447</f>
        <v>0</v>
      </c>
      <c r="Q447" s="100">
        <v>0</v>
      </c>
      <c r="R447" s="101">
        <f>Q447*H447</f>
        <v>0</v>
      </c>
      <c r="AP447" s="102" t="s">
        <v>112</v>
      </c>
      <c r="AR447" s="102" t="s">
        <v>108</v>
      </c>
      <c r="AS447" s="102" t="s">
        <v>70</v>
      </c>
      <c r="AW447" s="10" t="s">
        <v>113</v>
      </c>
      <c r="BC447" s="103" t="e">
        <f>IF(L447="základní",#REF!,0)</f>
        <v>#REF!</v>
      </c>
      <c r="BD447" s="103">
        <f>IF(L447="snížená",#REF!,0)</f>
        <v>0</v>
      </c>
      <c r="BE447" s="103">
        <f>IF(L447="zákl. přenesená",#REF!,0)</f>
        <v>0</v>
      </c>
      <c r="BF447" s="103">
        <f>IF(L447="sníž. přenesená",#REF!,0)</f>
        <v>0</v>
      </c>
      <c r="BG447" s="103">
        <f>IF(L447="nulová",#REF!,0)</f>
        <v>0</v>
      </c>
      <c r="BH447" s="10" t="s">
        <v>78</v>
      </c>
      <c r="BI447" s="103" t="e">
        <f>ROUND(#REF!*H447,2)</f>
        <v>#REF!</v>
      </c>
      <c r="BJ447" s="10" t="s">
        <v>112</v>
      </c>
      <c r="BK447" s="102" t="s">
        <v>746</v>
      </c>
    </row>
    <row r="448" spans="2:63" s="1" customFormat="1" ht="68.25" x14ac:dyDescent="0.2">
      <c r="B448" s="21"/>
      <c r="D448" s="104" t="s">
        <v>114</v>
      </c>
      <c r="F448" s="105" t="s">
        <v>747</v>
      </c>
      <c r="I448" s="97"/>
      <c r="J448" s="156"/>
      <c r="K448" s="106"/>
      <c r="R448" s="44"/>
      <c r="AR448" s="10" t="s">
        <v>114</v>
      </c>
      <c r="AS448" s="10" t="s">
        <v>70</v>
      </c>
    </row>
    <row r="449" spans="2:63" s="1" customFormat="1" ht="19.5" x14ac:dyDescent="0.2">
      <c r="B449" s="21"/>
      <c r="D449" s="104" t="s">
        <v>152</v>
      </c>
      <c r="F449" s="107" t="s">
        <v>693</v>
      </c>
      <c r="I449" s="97"/>
      <c r="J449" s="156"/>
      <c r="K449" s="106"/>
      <c r="R449" s="44"/>
      <c r="AR449" s="10" t="s">
        <v>152</v>
      </c>
      <c r="AS449" s="10" t="s">
        <v>70</v>
      </c>
    </row>
    <row r="450" spans="2:63" s="1" customFormat="1" ht="24.2" customHeight="1" x14ac:dyDescent="0.2">
      <c r="B450" s="92"/>
      <c r="C450" s="93" t="s">
        <v>748</v>
      </c>
      <c r="D450" s="93" t="s">
        <v>108</v>
      </c>
      <c r="E450" s="94" t="s">
        <v>749</v>
      </c>
      <c r="F450" s="95" t="s">
        <v>750</v>
      </c>
      <c r="G450" s="96" t="s">
        <v>220</v>
      </c>
      <c r="H450" s="97">
        <v>500</v>
      </c>
      <c r="I450" s="97" t="s">
        <v>4510</v>
      </c>
      <c r="J450" s="156"/>
      <c r="K450" s="98" t="s">
        <v>1</v>
      </c>
      <c r="L450" s="99" t="s">
        <v>35</v>
      </c>
      <c r="M450" s="100">
        <v>0</v>
      </c>
      <c r="N450" s="100">
        <f>M450*H450</f>
        <v>0</v>
      </c>
      <c r="O450" s="100">
        <v>0</v>
      </c>
      <c r="P450" s="100">
        <f>O450*H450</f>
        <v>0</v>
      </c>
      <c r="Q450" s="100">
        <v>0</v>
      </c>
      <c r="R450" s="101">
        <f>Q450*H450</f>
        <v>0</v>
      </c>
      <c r="AP450" s="102" t="s">
        <v>112</v>
      </c>
      <c r="AR450" s="102" t="s">
        <v>108</v>
      </c>
      <c r="AS450" s="102" t="s">
        <v>70</v>
      </c>
      <c r="AW450" s="10" t="s">
        <v>113</v>
      </c>
      <c r="BC450" s="103" t="e">
        <f>IF(L450="základní",#REF!,0)</f>
        <v>#REF!</v>
      </c>
      <c r="BD450" s="103">
        <f>IF(L450="snížená",#REF!,0)</f>
        <v>0</v>
      </c>
      <c r="BE450" s="103">
        <f>IF(L450="zákl. přenesená",#REF!,0)</f>
        <v>0</v>
      </c>
      <c r="BF450" s="103">
        <f>IF(L450="sníž. přenesená",#REF!,0)</f>
        <v>0</v>
      </c>
      <c r="BG450" s="103">
        <f>IF(L450="nulová",#REF!,0)</f>
        <v>0</v>
      </c>
      <c r="BH450" s="10" t="s">
        <v>78</v>
      </c>
      <c r="BI450" s="103" t="e">
        <f>ROUND(#REF!*H450,2)</f>
        <v>#REF!</v>
      </c>
      <c r="BJ450" s="10" t="s">
        <v>112</v>
      </c>
      <c r="BK450" s="102" t="s">
        <v>751</v>
      </c>
    </row>
    <row r="451" spans="2:63" s="1" customFormat="1" ht="68.25" x14ac:dyDescent="0.2">
      <c r="B451" s="21"/>
      <c r="D451" s="104" t="s">
        <v>114</v>
      </c>
      <c r="F451" s="105" t="s">
        <v>752</v>
      </c>
      <c r="I451" s="97"/>
      <c r="J451" s="156"/>
      <c r="K451" s="106"/>
      <c r="R451" s="44"/>
      <c r="AR451" s="10" t="s">
        <v>114</v>
      </c>
      <c r="AS451" s="10" t="s">
        <v>70</v>
      </c>
    </row>
    <row r="452" spans="2:63" s="1" customFormat="1" ht="19.5" x14ac:dyDescent="0.2">
      <c r="B452" s="21"/>
      <c r="D452" s="104" t="s">
        <v>152</v>
      </c>
      <c r="F452" s="107" t="s">
        <v>693</v>
      </c>
      <c r="I452" s="97"/>
      <c r="J452" s="156"/>
      <c r="K452" s="106"/>
      <c r="R452" s="44"/>
      <c r="AR452" s="10" t="s">
        <v>152</v>
      </c>
      <c r="AS452" s="10" t="s">
        <v>70</v>
      </c>
    </row>
    <row r="453" spans="2:63" s="1" customFormat="1" ht="24.2" customHeight="1" x14ac:dyDescent="0.2">
      <c r="B453" s="92"/>
      <c r="C453" s="93" t="s">
        <v>435</v>
      </c>
      <c r="D453" s="93" t="s">
        <v>108</v>
      </c>
      <c r="E453" s="94" t="s">
        <v>753</v>
      </c>
      <c r="F453" s="95" t="s">
        <v>754</v>
      </c>
      <c r="G453" s="96" t="s">
        <v>220</v>
      </c>
      <c r="H453" s="97">
        <v>500</v>
      </c>
      <c r="I453" s="97" t="s">
        <v>4510</v>
      </c>
      <c r="J453" s="156"/>
      <c r="K453" s="98" t="s">
        <v>1</v>
      </c>
      <c r="L453" s="99" t="s">
        <v>35</v>
      </c>
      <c r="M453" s="100">
        <v>0</v>
      </c>
      <c r="N453" s="100">
        <f>M453*H453</f>
        <v>0</v>
      </c>
      <c r="O453" s="100">
        <v>0</v>
      </c>
      <c r="P453" s="100">
        <f>O453*H453</f>
        <v>0</v>
      </c>
      <c r="Q453" s="100">
        <v>0</v>
      </c>
      <c r="R453" s="101">
        <f>Q453*H453</f>
        <v>0</v>
      </c>
      <c r="AP453" s="102" t="s">
        <v>112</v>
      </c>
      <c r="AR453" s="102" t="s">
        <v>108</v>
      </c>
      <c r="AS453" s="102" t="s">
        <v>70</v>
      </c>
      <c r="AW453" s="10" t="s">
        <v>113</v>
      </c>
      <c r="BC453" s="103" t="e">
        <f>IF(L453="základní",#REF!,0)</f>
        <v>#REF!</v>
      </c>
      <c r="BD453" s="103">
        <f>IF(L453="snížená",#REF!,0)</f>
        <v>0</v>
      </c>
      <c r="BE453" s="103">
        <f>IF(L453="zákl. přenesená",#REF!,0)</f>
        <v>0</v>
      </c>
      <c r="BF453" s="103">
        <f>IF(L453="sníž. přenesená",#REF!,0)</f>
        <v>0</v>
      </c>
      <c r="BG453" s="103">
        <f>IF(L453="nulová",#REF!,0)</f>
        <v>0</v>
      </c>
      <c r="BH453" s="10" t="s">
        <v>78</v>
      </c>
      <c r="BI453" s="103" t="e">
        <f>ROUND(#REF!*H453,2)</f>
        <v>#REF!</v>
      </c>
      <c r="BJ453" s="10" t="s">
        <v>112</v>
      </c>
      <c r="BK453" s="102" t="s">
        <v>755</v>
      </c>
    </row>
    <row r="454" spans="2:63" s="1" customFormat="1" ht="68.25" x14ac:dyDescent="0.2">
      <c r="B454" s="21"/>
      <c r="D454" s="104" t="s">
        <v>114</v>
      </c>
      <c r="F454" s="105" t="s">
        <v>756</v>
      </c>
      <c r="I454" s="97"/>
      <c r="J454" s="156"/>
      <c r="K454" s="106"/>
      <c r="R454" s="44"/>
      <c r="AR454" s="10" t="s">
        <v>114</v>
      </c>
      <c r="AS454" s="10" t="s">
        <v>70</v>
      </c>
    </row>
    <row r="455" spans="2:63" s="1" customFormat="1" ht="19.5" x14ac:dyDescent="0.2">
      <c r="B455" s="21"/>
      <c r="D455" s="104" t="s">
        <v>152</v>
      </c>
      <c r="F455" s="107" t="s">
        <v>693</v>
      </c>
      <c r="I455" s="97"/>
      <c r="J455" s="156"/>
      <c r="K455" s="106"/>
      <c r="R455" s="44"/>
      <c r="AR455" s="10" t="s">
        <v>152</v>
      </c>
      <c r="AS455" s="10" t="s">
        <v>70</v>
      </c>
    </row>
    <row r="456" spans="2:63" s="1" customFormat="1" ht="24.2" customHeight="1" x14ac:dyDescent="0.2">
      <c r="B456" s="92"/>
      <c r="C456" s="93" t="s">
        <v>757</v>
      </c>
      <c r="D456" s="93" t="s">
        <v>108</v>
      </c>
      <c r="E456" s="94" t="s">
        <v>758</v>
      </c>
      <c r="F456" s="95" t="s">
        <v>759</v>
      </c>
      <c r="G456" s="96" t="s">
        <v>220</v>
      </c>
      <c r="H456" s="97">
        <v>500</v>
      </c>
      <c r="I456" s="97" t="s">
        <v>4510</v>
      </c>
      <c r="J456" s="156"/>
      <c r="K456" s="98" t="s">
        <v>1</v>
      </c>
      <c r="L456" s="99" t="s">
        <v>35</v>
      </c>
      <c r="M456" s="100">
        <v>0</v>
      </c>
      <c r="N456" s="100">
        <f>M456*H456</f>
        <v>0</v>
      </c>
      <c r="O456" s="100">
        <v>0</v>
      </c>
      <c r="P456" s="100">
        <f>O456*H456</f>
        <v>0</v>
      </c>
      <c r="Q456" s="100">
        <v>0</v>
      </c>
      <c r="R456" s="101">
        <f>Q456*H456</f>
        <v>0</v>
      </c>
      <c r="AP456" s="102" t="s">
        <v>112</v>
      </c>
      <c r="AR456" s="102" t="s">
        <v>108</v>
      </c>
      <c r="AS456" s="102" t="s">
        <v>70</v>
      </c>
      <c r="AW456" s="10" t="s">
        <v>113</v>
      </c>
      <c r="BC456" s="103" t="e">
        <f>IF(L456="základní",#REF!,0)</f>
        <v>#REF!</v>
      </c>
      <c r="BD456" s="103">
        <f>IF(L456="snížená",#REF!,0)</f>
        <v>0</v>
      </c>
      <c r="BE456" s="103">
        <f>IF(L456="zákl. přenesená",#REF!,0)</f>
        <v>0</v>
      </c>
      <c r="BF456" s="103">
        <f>IF(L456="sníž. přenesená",#REF!,0)</f>
        <v>0</v>
      </c>
      <c r="BG456" s="103">
        <f>IF(L456="nulová",#REF!,0)</f>
        <v>0</v>
      </c>
      <c r="BH456" s="10" t="s">
        <v>78</v>
      </c>
      <c r="BI456" s="103" t="e">
        <f>ROUND(#REF!*H456,2)</f>
        <v>#REF!</v>
      </c>
      <c r="BJ456" s="10" t="s">
        <v>112</v>
      </c>
      <c r="BK456" s="102" t="s">
        <v>760</v>
      </c>
    </row>
    <row r="457" spans="2:63" s="1" customFormat="1" ht="68.25" x14ac:dyDescent="0.2">
      <c r="B457" s="21"/>
      <c r="D457" s="104" t="s">
        <v>114</v>
      </c>
      <c r="F457" s="105" t="s">
        <v>761</v>
      </c>
      <c r="I457" s="97"/>
      <c r="J457" s="156"/>
      <c r="K457" s="106"/>
      <c r="R457" s="44"/>
      <c r="AR457" s="10" t="s">
        <v>114</v>
      </c>
      <c r="AS457" s="10" t="s">
        <v>70</v>
      </c>
    </row>
    <row r="458" spans="2:63" s="1" customFormat="1" ht="19.5" x14ac:dyDescent="0.2">
      <c r="B458" s="21"/>
      <c r="D458" s="104" t="s">
        <v>152</v>
      </c>
      <c r="F458" s="107" t="s">
        <v>693</v>
      </c>
      <c r="I458" s="97"/>
      <c r="J458" s="156"/>
      <c r="K458" s="106"/>
      <c r="R458" s="44"/>
      <c r="AR458" s="10" t="s">
        <v>152</v>
      </c>
      <c r="AS458" s="10" t="s">
        <v>70</v>
      </c>
    </row>
    <row r="459" spans="2:63" s="1" customFormat="1" ht="24.2" customHeight="1" x14ac:dyDescent="0.2">
      <c r="B459" s="92"/>
      <c r="C459" s="93" t="s">
        <v>439</v>
      </c>
      <c r="D459" s="93" t="s">
        <v>108</v>
      </c>
      <c r="E459" s="94" t="s">
        <v>762</v>
      </c>
      <c r="F459" s="95" t="s">
        <v>763</v>
      </c>
      <c r="G459" s="96" t="s">
        <v>220</v>
      </c>
      <c r="H459" s="97">
        <v>500</v>
      </c>
      <c r="I459" s="97" t="s">
        <v>4510</v>
      </c>
      <c r="J459" s="156"/>
      <c r="K459" s="98" t="s">
        <v>1</v>
      </c>
      <c r="L459" s="99" t="s">
        <v>35</v>
      </c>
      <c r="M459" s="100">
        <v>0</v>
      </c>
      <c r="N459" s="100">
        <f>M459*H459</f>
        <v>0</v>
      </c>
      <c r="O459" s="100">
        <v>0</v>
      </c>
      <c r="P459" s="100">
        <f>O459*H459</f>
        <v>0</v>
      </c>
      <c r="Q459" s="100">
        <v>0</v>
      </c>
      <c r="R459" s="101">
        <f>Q459*H459</f>
        <v>0</v>
      </c>
      <c r="AP459" s="102" t="s">
        <v>112</v>
      </c>
      <c r="AR459" s="102" t="s">
        <v>108</v>
      </c>
      <c r="AS459" s="102" t="s">
        <v>70</v>
      </c>
      <c r="AW459" s="10" t="s">
        <v>113</v>
      </c>
      <c r="BC459" s="103" t="e">
        <f>IF(L459="základní",#REF!,0)</f>
        <v>#REF!</v>
      </c>
      <c r="BD459" s="103">
        <f>IF(L459="snížená",#REF!,0)</f>
        <v>0</v>
      </c>
      <c r="BE459" s="103">
        <f>IF(L459="zákl. přenesená",#REF!,0)</f>
        <v>0</v>
      </c>
      <c r="BF459" s="103">
        <f>IF(L459="sníž. přenesená",#REF!,0)</f>
        <v>0</v>
      </c>
      <c r="BG459" s="103">
        <f>IF(L459="nulová",#REF!,0)</f>
        <v>0</v>
      </c>
      <c r="BH459" s="10" t="s">
        <v>78</v>
      </c>
      <c r="BI459" s="103" t="e">
        <f>ROUND(#REF!*H459,2)</f>
        <v>#REF!</v>
      </c>
      <c r="BJ459" s="10" t="s">
        <v>112</v>
      </c>
      <c r="BK459" s="102" t="s">
        <v>764</v>
      </c>
    </row>
    <row r="460" spans="2:63" s="1" customFormat="1" ht="68.25" x14ac:dyDescent="0.2">
      <c r="B460" s="21"/>
      <c r="D460" s="104" t="s">
        <v>114</v>
      </c>
      <c r="F460" s="105" t="s">
        <v>765</v>
      </c>
      <c r="I460" s="97"/>
      <c r="J460" s="156"/>
      <c r="K460" s="106"/>
      <c r="R460" s="44"/>
      <c r="AR460" s="10" t="s">
        <v>114</v>
      </c>
      <c r="AS460" s="10" t="s">
        <v>70</v>
      </c>
    </row>
    <row r="461" spans="2:63" s="1" customFormat="1" ht="19.5" x14ac:dyDescent="0.2">
      <c r="B461" s="21"/>
      <c r="D461" s="104" t="s">
        <v>152</v>
      </c>
      <c r="F461" s="107" t="s">
        <v>693</v>
      </c>
      <c r="I461" s="97"/>
      <c r="J461" s="156"/>
      <c r="K461" s="106"/>
      <c r="R461" s="44"/>
      <c r="AR461" s="10" t="s">
        <v>152</v>
      </c>
      <c r="AS461" s="10" t="s">
        <v>70</v>
      </c>
    </row>
    <row r="462" spans="2:63" s="1" customFormat="1" ht="24.2" customHeight="1" x14ac:dyDescent="0.2">
      <c r="B462" s="92"/>
      <c r="C462" s="93" t="s">
        <v>766</v>
      </c>
      <c r="D462" s="93" t="s">
        <v>108</v>
      </c>
      <c r="E462" s="94" t="s">
        <v>767</v>
      </c>
      <c r="F462" s="95" t="s">
        <v>768</v>
      </c>
      <c r="G462" s="96" t="s">
        <v>220</v>
      </c>
      <c r="H462" s="97">
        <v>500</v>
      </c>
      <c r="I462" s="97" t="s">
        <v>4510</v>
      </c>
      <c r="J462" s="156"/>
      <c r="K462" s="98" t="s">
        <v>1</v>
      </c>
      <c r="L462" s="99" t="s">
        <v>35</v>
      </c>
      <c r="M462" s="100">
        <v>0</v>
      </c>
      <c r="N462" s="100">
        <f>M462*H462</f>
        <v>0</v>
      </c>
      <c r="O462" s="100">
        <v>0</v>
      </c>
      <c r="P462" s="100">
        <f>O462*H462</f>
        <v>0</v>
      </c>
      <c r="Q462" s="100">
        <v>0</v>
      </c>
      <c r="R462" s="101">
        <f>Q462*H462</f>
        <v>0</v>
      </c>
      <c r="AP462" s="102" t="s">
        <v>112</v>
      </c>
      <c r="AR462" s="102" t="s">
        <v>108</v>
      </c>
      <c r="AS462" s="102" t="s">
        <v>70</v>
      </c>
      <c r="AW462" s="10" t="s">
        <v>113</v>
      </c>
      <c r="BC462" s="103" t="e">
        <f>IF(L462="základní",#REF!,0)</f>
        <v>#REF!</v>
      </c>
      <c r="BD462" s="103">
        <f>IF(L462="snížená",#REF!,0)</f>
        <v>0</v>
      </c>
      <c r="BE462" s="103">
        <f>IF(L462="zákl. přenesená",#REF!,0)</f>
        <v>0</v>
      </c>
      <c r="BF462" s="103">
        <f>IF(L462="sníž. přenesená",#REF!,0)</f>
        <v>0</v>
      </c>
      <c r="BG462" s="103">
        <f>IF(L462="nulová",#REF!,0)</f>
        <v>0</v>
      </c>
      <c r="BH462" s="10" t="s">
        <v>78</v>
      </c>
      <c r="BI462" s="103" t="e">
        <f>ROUND(#REF!*H462,2)</f>
        <v>#REF!</v>
      </c>
      <c r="BJ462" s="10" t="s">
        <v>112</v>
      </c>
      <c r="BK462" s="102" t="s">
        <v>769</v>
      </c>
    </row>
    <row r="463" spans="2:63" s="1" customFormat="1" ht="68.25" x14ac:dyDescent="0.2">
      <c r="B463" s="21"/>
      <c r="D463" s="104" t="s">
        <v>114</v>
      </c>
      <c r="F463" s="105" t="s">
        <v>770</v>
      </c>
      <c r="I463" s="97"/>
      <c r="J463" s="156"/>
      <c r="K463" s="106"/>
      <c r="R463" s="44"/>
      <c r="AR463" s="10" t="s">
        <v>114</v>
      </c>
      <c r="AS463" s="10" t="s">
        <v>70</v>
      </c>
    </row>
    <row r="464" spans="2:63" s="1" customFormat="1" ht="19.5" x14ac:dyDescent="0.2">
      <c r="B464" s="21"/>
      <c r="D464" s="104" t="s">
        <v>152</v>
      </c>
      <c r="F464" s="107" t="s">
        <v>693</v>
      </c>
      <c r="I464" s="97"/>
      <c r="J464" s="156"/>
      <c r="K464" s="106"/>
      <c r="R464" s="44"/>
      <c r="AR464" s="10" t="s">
        <v>152</v>
      </c>
      <c r="AS464" s="10" t="s">
        <v>70</v>
      </c>
    </row>
    <row r="465" spans="2:63" s="1" customFormat="1" ht="24.2" customHeight="1" x14ac:dyDescent="0.2">
      <c r="B465" s="92"/>
      <c r="C465" s="93" t="s">
        <v>444</v>
      </c>
      <c r="D465" s="93" t="s">
        <v>108</v>
      </c>
      <c r="E465" s="94" t="s">
        <v>771</v>
      </c>
      <c r="F465" s="95" t="s">
        <v>772</v>
      </c>
      <c r="G465" s="96" t="s">
        <v>220</v>
      </c>
      <c r="H465" s="97">
        <v>500</v>
      </c>
      <c r="I465" s="97" t="s">
        <v>4510</v>
      </c>
      <c r="J465" s="156"/>
      <c r="K465" s="98" t="s">
        <v>1</v>
      </c>
      <c r="L465" s="99" t="s">
        <v>35</v>
      </c>
      <c r="M465" s="100">
        <v>0</v>
      </c>
      <c r="N465" s="100">
        <f>M465*H465</f>
        <v>0</v>
      </c>
      <c r="O465" s="100">
        <v>0</v>
      </c>
      <c r="P465" s="100">
        <f>O465*H465</f>
        <v>0</v>
      </c>
      <c r="Q465" s="100">
        <v>0</v>
      </c>
      <c r="R465" s="101">
        <f>Q465*H465</f>
        <v>0</v>
      </c>
      <c r="AP465" s="102" t="s">
        <v>112</v>
      </c>
      <c r="AR465" s="102" t="s">
        <v>108</v>
      </c>
      <c r="AS465" s="102" t="s">
        <v>70</v>
      </c>
      <c r="AW465" s="10" t="s">
        <v>113</v>
      </c>
      <c r="BC465" s="103" t="e">
        <f>IF(L465="základní",#REF!,0)</f>
        <v>#REF!</v>
      </c>
      <c r="BD465" s="103">
        <f>IF(L465="snížená",#REF!,0)</f>
        <v>0</v>
      </c>
      <c r="BE465" s="103">
        <f>IF(L465="zákl. přenesená",#REF!,0)</f>
        <v>0</v>
      </c>
      <c r="BF465" s="103">
        <f>IF(L465="sníž. přenesená",#REF!,0)</f>
        <v>0</v>
      </c>
      <c r="BG465" s="103">
        <f>IF(L465="nulová",#REF!,0)</f>
        <v>0</v>
      </c>
      <c r="BH465" s="10" t="s">
        <v>78</v>
      </c>
      <c r="BI465" s="103" t="e">
        <f>ROUND(#REF!*H465,2)</f>
        <v>#REF!</v>
      </c>
      <c r="BJ465" s="10" t="s">
        <v>112</v>
      </c>
      <c r="BK465" s="102" t="s">
        <v>773</v>
      </c>
    </row>
    <row r="466" spans="2:63" s="1" customFormat="1" ht="68.25" x14ac:dyDescent="0.2">
      <c r="B466" s="21"/>
      <c r="D466" s="104" t="s">
        <v>114</v>
      </c>
      <c r="F466" s="105" t="s">
        <v>774</v>
      </c>
      <c r="I466" s="97"/>
      <c r="J466" s="156"/>
      <c r="K466" s="106"/>
      <c r="R466" s="44"/>
      <c r="AR466" s="10" t="s">
        <v>114</v>
      </c>
      <c r="AS466" s="10" t="s">
        <v>70</v>
      </c>
    </row>
    <row r="467" spans="2:63" s="1" customFormat="1" ht="19.5" x14ac:dyDescent="0.2">
      <c r="B467" s="21"/>
      <c r="D467" s="104" t="s">
        <v>152</v>
      </c>
      <c r="F467" s="107" t="s">
        <v>693</v>
      </c>
      <c r="I467" s="97"/>
      <c r="J467" s="156"/>
      <c r="K467" s="106"/>
      <c r="R467" s="44"/>
      <c r="AR467" s="10" t="s">
        <v>152</v>
      </c>
      <c r="AS467" s="10" t="s">
        <v>70</v>
      </c>
    </row>
    <row r="468" spans="2:63" s="1" customFormat="1" ht="24.2" customHeight="1" x14ac:dyDescent="0.2">
      <c r="B468" s="92"/>
      <c r="C468" s="93" t="s">
        <v>775</v>
      </c>
      <c r="D468" s="93" t="s">
        <v>108</v>
      </c>
      <c r="E468" s="94" t="s">
        <v>776</v>
      </c>
      <c r="F468" s="95" t="s">
        <v>777</v>
      </c>
      <c r="G468" s="96" t="s">
        <v>220</v>
      </c>
      <c r="H468" s="97">
        <v>500</v>
      </c>
      <c r="I468" s="97" t="s">
        <v>4510</v>
      </c>
      <c r="J468" s="156"/>
      <c r="K468" s="98" t="s">
        <v>1</v>
      </c>
      <c r="L468" s="99" t="s">
        <v>35</v>
      </c>
      <c r="M468" s="100">
        <v>0</v>
      </c>
      <c r="N468" s="100">
        <f>M468*H468</f>
        <v>0</v>
      </c>
      <c r="O468" s="100">
        <v>0</v>
      </c>
      <c r="P468" s="100">
        <f>O468*H468</f>
        <v>0</v>
      </c>
      <c r="Q468" s="100">
        <v>0</v>
      </c>
      <c r="R468" s="101">
        <f>Q468*H468</f>
        <v>0</v>
      </c>
      <c r="AP468" s="102" t="s">
        <v>112</v>
      </c>
      <c r="AR468" s="102" t="s">
        <v>108</v>
      </c>
      <c r="AS468" s="102" t="s">
        <v>70</v>
      </c>
      <c r="AW468" s="10" t="s">
        <v>113</v>
      </c>
      <c r="BC468" s="103" t="e">
        <f>IF(L468="základní",#REF!,0)</f>
        <v>#REF!</v>
      </c>
      <c r="BD468" s="103">
        <f>IF(L468="snížená",#REF!,0)</f>
        <v>0</v>
      </c>
      <c r="BE468" s="103">
        <f>IF(L468="zákl. přenesená",#REF!,0)</f>
        <v>0</v>
      </c>
      <c r="BF468" s="103">
        <f>IF(L468="sníž. přenesená",#REF!,0)</f>
        <v>0</v>
      </c>
      <c r="BG468" s="103">
        <f>IF(L468="nulová",#REF!,0)</f>
        <v>0</v>
      </c>
      <c r="BH468" s="10" t="s">
        <v>78</v>
      </c>
      <c r="BI468" s="103" t="e">
        <f>ROUND(#REF!*H468,2)</f>
        <v>#REF!</v>
      </c>
      <c r="BJ468" s="10" t="s">
        <v>112</v>
      </c>
      <c r="BK468" s="102" t="s">
        <v>778</v>
      </c>
    </row>
    <row r="469" spans="2:63" s="1" customFormat="1" ht="68.25" x14ac:dyDescent="0.2">
      <c r="B469" s="21"/>
      <c r="D469" s="104" t="s">
        <v>114</v>
      </c>
      <c r="F469" s="105" t="s">
        <v>779</v>
      </c>
      <c r="I469" s="97"/>
      <c r="J469" s="156"/>
      <c r="K469" s="106"/>
      <c r="R469" s="44"/>
      <c r="AR469" s="10" t="s">
        <v>114</v>
      </c>
      <c r="AS469" s="10" t="s">
        <v>70</v>
      </c>
    </row>
    <row r="470" spans="2:63" s="1" customFormat="1" ht="19.5" x14ac:dyDescent="0.2">
      <c r="B470" s="21"/>
      <c r="D470" s="104" t="s">
        <v>152</v>
      </c>
      <c r="F470" s="107" t="s">
        <v>693</v>
      </c>
      <c r="I470" s="97"/>
      <c r="J470" s="156"/>
      <c r="K470" s="106"/>
      <c r="R470" s="44"/>
      <c r="AR470" s="10" t="s">
        <v>152</v>
      </c>
      <c r="AS470" s="10" t="s">
        <v>70</v>
      </c>
    </row>
    <row r="471" spans="2:63" s="1" customFormat="1" ht="24.2" customHeight="1" x14ac:dyDescent="0.2">
      <c r="B471" s="92"/>
      <c r="C471" s="93" t="s">
        <v>448</v>
      </c>
      <c r="D471" s="93" t="s">
        <v>108</v>
      </c>
      <c r="E471" s="94" t="s">
        <v>780</v>
      </c>
      <c r="F471" s="95" t="s">
        <v>781</v>
      </c>
      <c r="G471" s="96" t="s">
        <v>220</v>
      </c>
      <c r="H471" s="97">
        <v>500</v>
      </c>
      <c r="I471" s="97" t="s">
        <v>4510</v>
      </c>
      <c r="J471" s="156"/>
      <c r="K471" s="98" t="s">
        <v>1</v>
      </c>
      <c r="L471" s="99" t="s">
        <v>35</v>
      </c>
      <c r="M471" s="100">
        <v>0</v>
      </c>
      <c r="N471" s="100">
        <f>M471*H471</f>
        <v>0</v>
      </c>
      <c r="O471" s="100">
        <v>0</v>
      </c>
      <c r="P471" s="100">
        <f>O471*H471</f>
        <v>0</v>
      </c>
      <c r="Q471" s="100">
        <v>0</v>
      </c>
      <c r="R471" s="101">
        <f>Q471*H471</f>
        <v>0</v>
      </c>
      <c r="AP471" s="102" t="s">
        <v>112</v>
      </c>
      <c r="AR471" s="102" t="s">
        <v>108</v>
      </c>
      <c r="AS471" s="102" t="s">
        <v>70</v>
      </c>
      <c r="AW471" s="10" t="s">
        <v>113</v>
      </c>
      <c r="BC471" s="103" t="e">
        <f>IF(L471="základní",#REF!,0)</f>
        <v>#REF!</v>
      </c>
      <c r="BD471" s="103">
        <f>IF(L471="snížená",#REF!,0)</f>
        <v>0</v>
      </c>
      <c r="BE471" s="103">
        <f>IF(L471="zákl. přenesená",#REF!,0)</f>
        <v>0</v>
      </c>
      <c r="BF471" s="103">
        <f>IF(L471="sníž. přenesená",#REF!,0)</f>
        <v>0</v>
      </c>
      <c r="BG471" s="103">
        <f>IF(L471="nulová",#REF!,0)</f>
        <v>0</v>
      </c>
      <c r="BH471" s="10" t="s">
        <v>78</v>
      </c>
      <c r="BI471" s="103" t="e">
        <f>ROUND(#REF!*H471,2)</f>
        <v>#REF!</v>
      </c>
      <c r="BJ471" s="10" t="s">
        <v>112</v>
      </c>
      <c r="BK471" s="102" t="s">
        <v>782</v>
      </c>
    </row>
    <row r="472" spans="2:63" s="1" customFormat="1" ht="68.25" x14ac:dyDescent="0.2">
      <c r="B472" s="21"/>
      <c r="D472" s="104" t="s">
        <v>114</v>
      </c>
      <c r="F472" s="105" t="s">
        <v>783</v>
      </c>
      <c r="I472" s="97"/>
      <c r="J472" s="156"/>
      <c r="K472" s="106"/>
      <c r="R472" s="44"/>
      <c r="AR472" s="10" t="s">
        <v>114</v>
      </c>
      <c r="AS472" s="10" t="s">
        <v>70</v>
      </c>
    </row>
    <row r="473" spans="2:63" s="1" customFormat="1" ht="19.5" x14ac:dyDescent="0.2">
      <c r="B473" s="21"/>
      <c r="D473" s="104" t="s">
        <v>152</v>
      </c>
      <c r="F473" s="107" t="s">
        <v>693</v>
      </c>
      <c r="I473" s="97"/>
      <c r="J473" s="156"/>
      <c r="K473" s="106"/>
      <c r="R473" s="44"/>
      <c r="AR473" s="10" t="s">
        <v>152</v>
      </c>
      <c r="AS473" s="10" t="s">
        <v>70</v>
      </c>
    </row>
    <row r="474" spans="2:63" s="1" customFormat="1" ht="24.2" customHeight="1" x14ac:dyDescent="0.2">
      <c r="B474" s="92"/>
      <c r="C474" s="93" t="s">
        <v>784</v>
      </c>
      <c r="D474" s="93" t="s">
        <v>108</v>
      </c>
      <c r="E474" s="94" t="s">
        <v>785</v>
      </c>
      <c r="F474" s="95" t="s">
        <v>786</v>
      </c>
      <c r="G474" s="96" t="s">
        <v>220</v>
      </c>
      <c r="H474" s="97">
        <v>500</v>
      </c>
      <c r="I474" s="97" t="s">
        <v>4510</v>
      </c>
      <c r="J474" s="156"/>
      <c r="K474" s="98" t="s">
        <v>1</v>
      </c>
      <c r="L474" s="99" t="s">
        <v>35</v>
      </c>
      <c r="M474" s="100">
        <v>0</v>
      </c>
      <c r="N474" s="100">
        <f>M474*H474</f>
        <v>0</v>
      </c>
      <c r="O474" s="100">
        <v>0</v>
      </c>
      <c r="P474" s="100">
        <f>O474*H474</f>
        <v>0</v>
      </c>
      <c r="Q474" s="100">
        <v>0</v>
      </c>
      <c r="R474" s="101">
        <f>Q474*H474</f>
        <v>0</v>
      </c>
      <c r="AP474" s="102" t="s">
        <v>112</v>
      </c>
      <c r="AR474" s="102" t="s">
        <v>108</v>
      </c>
      <c r="AS474" s="102" t="s">
        <v>70</v>
      </c>
      <c r="AW474" s="10" t="s">
        <v>113</v>
      </c>
      <c r="BC474" s="103" t="e">
        <f>IF(L474="základní",#REF!,0)</f>
        <v>#REF!</v>
      </c>
      <c r="BD474" s="103">
        <f>IF(L474="snížená",#REF!,0)</f>
        <v>0</v>
      </c>
      <c r="BE474" s="103">
        <f>IF(L474="zákl. přenesená",#REF!,0)</f>
        <v>0</v>
      </c>
      <c r="BF474" s="103">
        <f>IF(L474="sníž. přenesená",#REF!,0)</f>
        <v>0</v>
      </c>
      <c r="BG474" s="103">
        <f>IF(L474="nulová",#REF!,0)</f>
        <v>0</v>
      </c>
      <c r="BH474" s="10" t="s">
        <v>78</v>
      </c>
      <c r="BI474" s="103" t="e">
        <f>ROUND(#REF!*H474,2)</f>
        <v>#REF!</v>
      </c>
      <c r="BJ474" s="10" t="s">
        <v>112</v>
      </c>
      <c r="BK474" s="102" t="s">
        <v>787</v>
      </c>
    </row>
    <row r="475" spans="2:63" s="1" customFormat="1" ht="68.25" x14ac:dyDescent="0.2">
      <c r="B475" s="21"/>
      <c r="D475" s="104" t="s">
        <v>114</v>
      </c>
      <c r="F475" s="105" t="s">
        <v>788</v>
      </c>
      <c r="I475" s="97"/>
      <c r="J475" s="156"/>
      <c r="K475" s="106"/>
      <c r="R475" s="44"/>
      <c r="AR475" s="10" t="s">
        <v>114</v>
      </c>
      <c r="AS475" s="10" t="s">
        <v>70</v>
      </c>
    </row>
    <row r="476" spans="2:63" s="1" customFormat="1" ht="19.5" x14ac:dyDescent="0.2">
      <c r="B476" s="21"/>
      <c r="D476" s="104" t="s">
        <v>152</v>
      </c>
      <c r="F476" s="107" t="s">
        <v>693</v>
      </c>
      <c r="I476" s="97"/>
      <c r="J476" s="156"/>
      <c r="K476" s="106"/>
      <c r="R476" s="44"/>
      <c r="AR476" s="10" t="s">
        <v>152</v>
      </c>
      <c r="AS476" s="10" t="s">
        <v>70</v>
      </c>
    </row>
    <row r="477" spans="2:63" s="1" customFormat="1" ht="24.2" customHeight="1" x14ac:dyDescent="0.2">
      <c r="B477" s="92"/>
      <c r="C477" s="93" t="s">
        <v>453</v>
      </c>
      <c r="D477" s="93" t="s">
        <v>108</v>
      </c>
      <c r="E477" s="94" t="s">
        <v>789</v>
      </c>
      <c r="F477" s="95" t="s">
        <v>790</v>
      </c>
      <c r="G477" s="96" t="s">
        <v>220</v>
      </c>
      <c r="H477" s="97">
        <v>500</v>
      </c>
      <c r="I477" s="97" t="s">
        <v>4510</v>
      </c>
      <c r="J477" s="156"/>
      <c r="K477" s="98" t="s">
        <v>1</v>
      </c>
      <c r="L477" s="99" t="s">
        <v>35</v>
      </c>
      <c r="M477" s="100">
        <v>0</v>
      </c>
      <c r="N477" s="100">
        <f>M477*H477</f>
        <v>0</v>
      </c>
      <c r="O477" s="100">
        <v>0</v>
      </c>
      <c r="P477" s="100">
        <f>O477*H477</f>
        <v>0</v>
      </c>
      <c r="Q477" s="100">
        <v>0</v>
      </c>
      <c r="R477" s="101">
        <f>Q477*H477</f>
        <v>0</v>
      </c>
      <c r="AP477" s="102" t="s">
        <v>112</v>
      </c>
      <c r="AR477" s="102" t="s">
        <v>108</v>
      </c>
      <c r="AS477" s="102" t="s">
        <v>70</v>
      </c>
      <c r="AW477" s="10" t="s">
        <v>113</v>
      </c>
      <c r="BC477" s="103" t="e">
        <f>IF(L477="základní",#REF!,0)</f>
        <v>#REF!</v>
      </c>
      <c r="BD477" s="103">
        <f>IF(L477="snížená",#REF!,0)</f>
        <v>0</v>
      </c>
      <c r="BE477" s="103">
        <f>IF(L477="zákl. přenesená",#REF!,0)</f>
        <v>0</v>
      </c>
      <c r="BF477" s="103">
        <f>IF(L477="sníž. přenesená",#REF!,0)</f>
        <v>0</v>
      </c>
      <c r="BG477" s="103">
        <f>IF(L477="nulová",#REF!,0)</f>
        <v>0</v>
      </c>
      <c r="BH477" s="10" t="s">
        <v>78</v>
      </c>
      <c r="BI477" s="103" t="e">
        <f>ROUND(#REF!*H477,2)</f>
        <v>#REF!</v>
      </c>
      <c r="BJ477" s="10" t="s">
        <v>112</v>
      </c>
      <c r="BK477" s="102" t="s">
        <v>791</v>
      </c>
    </row>
    <row r="478" spans="2:63" s="1" customFormat="1" ht="68.25" x14ac:dyDescent="0.2">
      <c r="B478" s="21"/>
      <c r="D478" s="104" t="s">
        <v>114</v>
      </c>
      <c r="F478" s="105" t="s">
        <v>792</v>
      </c>
      <c r="I478" s="97"/>
      <c r="J478" s="156"/>
      <c r="K478" s="106"/>
      <c r="R478" s="44"/>
      <c r="AR478" s="10" t="s">
        <v>114</v>
      </c>
      <c r="AS478" s="10" t="s">
        <v>70</v>
      </c>
    </row>
    <row r="479" spans="2:63" s="1" customFormat="1" ht="19.5" x14ac:dyDescent="0.2">
      <c r="B479" s="21"/>
      <c r="D479" s="104" t="s">
        <v>152</v>
      </c>
      <c r="F479" s="107" t="s">
        <v>693</v>
      </c>
      <c r="I479" s="97"/>
      <c r="J479" s="156"/>
      <c r="K479" s="106"/>
      <c r="R479" s="44"/>
      <c r="AR479" s="10" t="s">
        <v>152</v>
      </c>
      <c r="AS479" s="10" t="s">
        <v>70</v>
      </c>
    </row>
    <row r="480" spans="2:63" s="1" customFormat="1" ht="24.2" customHeight="1" x14ac:dyDescent="0.2">
      <c r="B480" s="92"/>
      <c r="C480" s="93" t="s">
        <v>793</v>
      </c>
      <c r="D480" s="93" t="s">
        <v>108</v>
      </c>
      <c r="E480" s="94" t="s">
        <v>794</v>
      </c>
      <c r="F480" s="95" t="s">
        <v>795</v>
      </c>
      <c r="G480" s="96" t="s">
        <v>220</v>
      </c>
      <c r="H480" s="97">
        <v>500</v>
      </c>
      <c r="I480" s="97" t="s">
        <v>4510</v>
      </c>
      <c r="J480" s="156"/>
      <c r="K480" s="98" t="s">
        <v>1</v>
      </c>
      <c r="L480" s="99" t="s">
        <v>35</v>
      </c>
      <c r="M480" s="100">
        <v>0</v>
      </c>
      <c r="N480" s="100">
        <f>M480*H480</f>
        <v>0</v>
      </c>
      <c r="O480" s="100">
        <v>0</v>
      </c>
      <c r="P480" s="100">
        <f>O480*H480</f>
        <v>0</v>
      </c>
      <c r="Q480" s="100">
        <v>0</v>
      </c>
      <c r="R480" s="101">
        <f>Q480*H480</f>
        <v>0</v>
      </c>
      <c r="AP480" s="102" t="s">
        <v>112</v>
      </c>
      <c r="AR480" s="102" t="s">
        <v>108</v>
      </c>
      <c r="AS480" s="102" t="s">
        <v>70</v>
      </c>
      <c r="AW480" s="10" t="s">
        <v>113</v>
      </c>
      <c r="BC480" s="103" t="e">
        <f>IF(L480="základní",#REF!,0)</f>
        <v>#REF!</v>
      </c>
      <c r="BD480" s="103">
        <f>IF(L480="snížená",#REF!,0)</f>
        <v>0</v>
      </c>
      <c r="BE480" s="103">
        <f>IF(L480="zákl. přenesená",#REF!,0)</f>
        <v>0</v>
      </c>
      <c r="BF480" s="103">
        <f>IF(L480="sníž. přenesená",#REF!,0)</f>
        <v>0</v>
      </c>
      <c r="BG480" s="103">
        <f>IF(L480="nulová",#REF!,0)</f>
        <v>0</v>
      </c>
      <c r="BH480" s="10" t="s">
        <v>78</v>
      </c>
      <c r="BI480" s="103" t="e">
        <f>ROUND(#REF!*H480,2)</f>
        <v>#REF!</v>
      </c>
      <c r="BJ480" s="10" t="s">
        <v>112</v>
      </c>
      <c r="BK480" s="102" t="s">
        <v>796</v>
      </c>
    </row>
    <row r="481" spans="2:63" s="1" customFormat="1" ht="68.25" x14ac:dyDescent="0.2">
      <c r="B481" s="21"/>
      <c r="D481" s="104" t="s">
        <v>114</v>
      </c>
      <c r="F481" s="105" t="s">
        <v>797</v>
      </c>
      <c r="I481" s="97"/>
      <c r="J481" s="156"/>
      <c r="K481" s="106"/>
      <c r="R481" s="44"/>
      <c r="AR481" s="10" t="s">
        <v>114</v>
      </c>
      <c r="AS481" s="10" t="s">
        <v>70</v>
      </c>
    </row>
    <row r="482" spans="2:63" s="1" customFormat="1" ht="19.5" x14ac:dyDescent="0.2">
      <c r="B482" s="21"/>
      <c r="D482" s="104" t="s">
        <v>152</v>
      </c>
      <c r="F482" s="107" t="s">
        <v>693</v>
      </c>
      <c r="I482" s="97"/>
      <c r="J482" s="156"/>
      <c r="K482" s="106"/>
      <c r="R482" s="44"/>
      <c r="AR482" s="10" t="s">
        <v>152</v>
      </c>
      <c r="AS482" s="10" t="s">
        <v>70</v>
      </c>
    </row>
    <row r="483" spans="2:63" s="1" customFormat="1" ht="24.2" customHeight="1" x14ac:dyDescent="0.2">
      <c r="B483" s="92"/>
      <c r="C483" s="93" t="s">
        <v>457</v>
      </c>
      <c r="D483" s="93" t="s">
        <v>108</v>
      </c>
      <c r="E483" s="94" t="s">
        <v>798</v>
      </c>
      <c r="F483" s="95" t="s">
        <v>799</v>
      </c>
      <c r="G483" s="96" t="s">
        <v>220</v>
      </c>
      <c r="H483" s="97">
        <v>500</v>
      </c>
      <c r="I483" s="97" t="s">
        <v>4510</v>
      </c>
      <c r="J483" s="156"/>
      <c r="K483" s="98" t="s">
        <v>1</v>
      </c>
      <c r="L483" s="99" t="s">
        <v>35</v>
      </c>
      <c r="M483" s="100">
        <v>0</v>
      </c>
      <c r="N483" s="100">
        <f>M483*H483</f>
        <v>0</v>
      </c>
      <c r="O483" s="100">
        <v>0</v>
      </c>
      <c r="P483" s="100">
        <f>O483*H483</f>
        <v>0</v>
      </c>
      <c r="Q483" s="100">
        <v>0</v>
      </c>
      <c r="R483" s="101">
        <f>Q483*H483</f>
        <v>0</v>
      </c>
      <c r="AP483" s="102" t="s">
        <v>112</v>
      </c>
      <c r="AR483" s="102" t="s">
        <v>108</v>
      </c>
      <c r="AS483" s="102" t="s">
        <v>70</v>
      </c>
      <c r="AW483" s="10" t="s">
        <v>113</v>
      </c>
      <c r="BC483" s="103" t="e">
        <f>IF(L483="základní",#REF!,0)</f>
        <v>#REF!</v>
      </c>
      <c r="BD483" s="103">
        <f>IF(L483="snížená",#REF!,0)</f>
        <v>0</v>
      </c>
      <c r="BE483" s="103">
        <f>IF(L483="zákl. přenesená",#REF!,0)</f>
        <v>0</v>
      </c>
      <c r="BF483" s="103">
        <f>IF(L483="sníž. přenesená",#REF!,0)</f>
        <v>0</v>
      </c>
      <c r="BG483" s="103">
        <f>IF(L483="nulová",#REF!,0)</f>
        <v>0</v>
      </c>
      <c r="BH483" s="10" t="s">
        <v>78</v>
      </c>
      <c r="BI483" s="103" t="e">
        <f>ROUND(#REF!*H483,2)</f>
        <v>#REF!</v>
      </c>
      <c r="BJ483" s="10" t="s">
        <v>112</v>
      </c>
      <c r="BK483" s="102" t="s">
        <v>800</v>
      </c>
    </row>
    <row r="484" spans="2:63" s="1" customFormat="1" ht="68.25" x14ac:dyDescent="0.2">
      <c r="B484" s="21"/>
      <c r="D484" s="104" t="s">
        <v>114</v>
      </c>
      <c r="F484" s="105" t="s">
        <v>801</v>
      </c>
      <c r="I484" s="97"/>
      <c r="J484" s="156"/>
      <c r="K484" s="106"/>
      <c r="R484" s="44"/>
      <c r="AR484" s="10" t="s">
        <v>114</v>
      </c>
      <c r="AS484" s="10" t="s">
        <v>70</v>
      </c>
    </row>
    <row r="485" spans="2:63" s="1" customFormat="1" ht="19.5" x14ac:dyDescent="0.2">
      <c r="B485" s="21"/>
      <c r="D485" s="104" t="s">
        <v>152</v>
      </c>
      <c r="F485" s="107" t="s">
        <v>693</v>
      </c>
      <c r="I485" s="97"/>
      <c r="J485" s="156"/>
      <c r="K485" s="106"/>
      <c r="R485" s="44"/>
      <c r="AR485" s="10" t="s">
        <v>152</v>
      </c>
      <c r="AS485" s="10" t="s">
        <v>70</v>
      </c>
    </row>
    <row r="486" spans="2:63" s="1" customFormat="1" ht="24.2" customHeight="1" x14ac:dyDescent="0.2">
      <c r="B486" s="92"/>
      <c r="C486" s="93" t="s">
        <v>802</v>
      </c>
      <c r="D486" s="93" t="s">
        <v>108</v>
      </c>
      <c r="E486" s="94" t="s">
        <v>803</v>
      </c>
      <c r="F486" s="95" t="s">
        <v>804</v>
      </c>
      <c r="G486" s="96" t="s">
        <v>220</v>
      </c>
      <c r="H486" s="97">
        <v>500</v>
      </c>
      <c r="I486" s="97" t="s">
        <v>4510</v>
      </c>
      <c r="J486" s="156"/>
      <c r="K486" s="98" t="s">
        <v>1</v>
      </c>
      <c r="L486" s="99" t="s">
        <v>35</v>
      </c>
      <c r="M486" s="100">
        <v>0</v>
      </c>
      <c r="N486" s="100">
        <f>M486*H486</f>
        <v>0</v>
      </c>
      <c r="O486" s="100">
        <v>0</v>
      </c>
      <c r="P486" s="100">
        <f>O486*H486</f>
        <v>0</v>
      </c>
      <c r="Q486" s="100">
        <v>0</v>
      </c>
      <c r="R486" s="101">
        <f>Q486*H486</f>
        <v>0</v>
      </c>
      <c r="AP486" s="102" t="s">
        <v>112</v>
      </c>
      <c r="AR486" s="102" t="s">
        <v>108</v>
      </c>
      <c r="AS486" s="102" t="s">
        <v>70</v>
      </c>
      <c r="AW486" s="10" t="s">
        <v>113</v>
      </c>
      <c r="BC486" s="103" t="e">
        <f>IF(L486="základní",#REF!,0)</f>
        <v>#REF!</v>
      </c>
      <c r="BD486" s="103">
        <f>IF(L486="snížená",#REF!,0)</f>
        <v>0</v>
      </c>
      <c r="BE486" s="103">
        <f>IF(L486="zákl. přenesená",#REF!,0)</f>
        <v>0</v>
      </c>
      <c r="BF486" s="103">
        <f>IF(L486="sníž. přenesená",#REF!,0)</f>
        <v>0</v>
      </c>
      <c r="BG486" s="103">
        <f>IF(L486="nulová",#REF!,0)</f>
        <v>0</v>
      </c>
      <c r="BH486" s="10" t="s">
        <v>78</v>
      </c>
      <c r="BI486" s="103" t="e">
        <f>ROUND(#REF!*H486,2)</f>
        <v>#REF!</v>
      </c>
      <c r="BJ486" s="10" t="s">
        <v>112</v>
      </c>
      <c r="BK486" s="102" t="s">
        <v>805</v>
      </c>
    </row>
    <row r="487" spans="2:63" s="1" customFormat="1" ht="68.25" x14ac:dyDescent="0.2">
      <c r="B487" s="21"/>
      <c r="D487" s="104" t="s">
        <v>114</v>
      </c>
      <c r="F487" s="105" t="s">
        <v>806</v>
      </c>
      <c r="I487" s="97"/>
      <c r="J487" s="156"/>
      <c r="K487" s="106"/>
      <c r="R487" s="44"/>
      <c r="AR487" s="10" t="s">
        <v>114</v>
      </c>
      <c r="AS487" s="10" t="s">
        <v>70</v>
      </c>
    </row>
    <row r="488" spans="2:63" s="1" customFormat="1" ht="19.5" x14ac:dyDescent="0.2">
      <c r="B488" s="21"/>
      <c r="D488" s="104" t="s">
        <v>152</v>
      </c>
      <c r="F488" s="107" t="s">
        <v>693</v>
      </c>
      <c r="I488" s="97"/>
      <c r="J488" s="156"/>
      <c r="K488" s="106"/>
      <c r="R488" s="44"/>
      <c r="AR488" s="10" t="s">
        <v>152</v>
      </c>
      <c r="AS488" s="10" t="s">
        <v>70</v>
      </c>
    </row>
    <row r="489" spans="2:63" s="1" customFormat="1" ht="24.2" customHeight="1" x14ac:dyDescent="0.2">
      <c r="B489" s="92"/>
      <c r="C489" s="93" t="s">
        <v>462</v>
      </c>
      <c r="D489" s="93" t="s">
        <v>108</v>
      </c>
      <c r="E489" s="94" t="s">
        <v>807</v>
      </c>
      <c r="F489" s="95" t="s">
        <v>808</v>
      </c>
      <c r="G489" s="96" t="s">
        <v>220</v>
      </c>
      <c r="H489" s="97">
        <v>500</v>
      </c>
      <c r="I489" s="97" t="s">
        <v>4510</v>
      </c>
      <c r="J489" s="156"/>
      <c r="K489" s="98" t="s">
        <v>1</v>
      </c>
      <c r="L489" s="99" t="s">
        <v>35</v>
      </c>
      <c r="M489" s="100">
        <v>0</v>
      </c>
      <c r="N489" s="100">
        <f>M489*H489</f>
        <v>0</v>
      </c>
      <c r="O489" s="100">
        <v>0</v>
      </c>
      <c r="P489" s="100">
        <f>O489*H489</f>
        <v>0</v>
      </c>
      <c r="Q489" s="100">
        <v>0</v>
      </c>
      <c r="R489" s="101">
        <f>Q489*H489</f>
        <v>0</v>
      </c>
      <c r="AP489" s="102" t="s">
        <v>112</v>
      </c>
      <c r="AR489" s="102" t="s">
        <v>108</v>
      </c>
      <c r="AS489" s="102" t="s">
        <v>70</v>
      </c>
      <c r="AW489" s="10" t="s">
        <v>113</v>
      </c>
      <c r="BC489" s="103" t="e">
        <f>IF(L489="základní",#REF!,0)</f>
        <v>#REF!</v>
      </c>
      <c r="BD489" s="103">
        <f>IF(L489="snížená",#REF!,0)</f>
        <v>0</v>
      </c>
      <c r="BE489" s="103">
        <f>IF(L489="zákl. přenesená",#REF!,0)</f>
        <v>0</v>
      </c>
      <c r="BF489" s="103">
        <f>IF(L489="sníž. přenesená",#REF!,0)</f>
        <v>0</v>
      </c>
      <c r="BG489" s="103">
        <f>IF(L489="nulová",#REF!,0)</f>
        <v>0</v>
      </c>
      <c r="BH489" s="10" t="s">
        <v>78</v>
      </c>
      <c r="BI489" s="103" t="e">
        <f>ROUND(#REF!*H489,2)</f>
        <v>#REF!</v>
      </c>
      <c r="BJ489" s="10" t="s">
        <v>112</v>
      </c>
      <c r="BK489" s="102" t="s">
        <v>809</v>
      </c>
    </row>
    <row r="490" spans="2:63" s="1" customFormat="1" ht="68.25" x14ac:dyDescent="0.2">
      <c r="B490" s="21"/>
      <c r="D490" s="104" t="s">
        <v>114</v>
      </c>
      <c r="F490" s="105" t="s">
        <v>810</v>
      </c>
      <c r="I490" s="97"/>
      <c r="J490" s="156"/>
      <c r="K490" s="106"/>
      <c r="R490" s="44"/>
      <c r="AR490" s="10" t="s">
        <v>114</v>
      </c>
      <c r="AS490" s="10" t="s">
        <v>70</v>
      </c>
    </row>
    <row r="491" spans="2:63" s="1" customFormat="1" ht="19.5" x14ac:dyDescent="0.2">
      <c r="B491" s="21"/>
      <c r="D491" s="104" t="s">
        <v>152</v>
      </c>
      <c r="F491" s="107" t="s">
        <v>693</v>
      </c>
      <c r="I491" s="97"/>
      <c r="J491" s="156"/>
      <c r="K491" s="106"/>
      <c r="R491" s="44"/>
      <c r="AR491" s="10" t="s">
        <v>152</v>
      </c>
      <c r="AS491" s="10" t="s">
        <v>70</v>
      </c>
    </row>
    <row r="492" spans="2:63" s="1" customFormat="1" ht="24.2" customHeight="1" x14ac:dyDescent="0.2">
      <c r="B492" s="92"/>
      <c r="C492" s="93" t="s">
        <v>811</v>
      </c>
      <c r="D492" s="93" t="s">
        <v>108</v>
      </c>
      <c r="E492" s="94" t="s">
        <v>812</v>
      </c>
      <c r="F492" s="95" t="s">
        <v>813</v>
      </c>
      <c r="G492" s="96" t="s">
        <v>220</v>
      </c>
      <c r="H492" s="97">
        <v>500</v>
      </c>
      <c r="I492" s="97" t="s">
        <v>4510</v>
      </c>
      <c r="J492" s="156"/>
      <c r="K492" s="98" t="s">
        <v>1</v>
      </c>
      <c r="L492" s="99" t="s">
        <v>35</v>
      </c>
      <c r="M492" s="100">
        <v>0</v>
      </c>
      <c r="N492" s="100">
        <f>M492*H492</f>
        <v>0</v>
      </c>
      <c r="O492" s="100">
        <v>0</v>
      </c>
      <c r="P492" s="100">
        <f>O492*H492</f>
        <v>0</v>
      </c>
      <c r="Q492" s="100">
        <v>0</v>
      </c>
      <c r="R492" s="101">
        <f>Q492*H492</f>
        <v>0</v>
      </c>
      <c r="AP492" s="102" t="s">
        <v>112</v>
      </c>
      <c r="AR492" s="102" t="s">
        <v>108</v>
      </c>
      <c r="AS492" s="102" t="s">
        <v>70</v>
      </c>
      <c r="AW492" s="10" t="s">
        <v>113</v>
      </c>
      <c r="BC492" s="103" t="e">
        <f>IF(L492="základní",#REF!,0)</f>
        <v>#REF!</v>
      </c>
      <c r="BD492" s="103">
        <f>IF(L492="snížená",#REF!,0)</f>
        <v>0</v>
      </c>
      <c r="BE492" s="103">
        <f>IF(L492="zákl. přenesená",#REF!,0)</f>
        <v>0</v>
      </c>
      <c r="BF492" s="103">
        <f>IF(L492="sníž. přenesená",#REF!,0)</f>
        <v>0</v>
      </c>
      <c r="BG492" s="103">
        <f>IF(L492="nulová",#REF!,0)</f>
        <v>0</v>
      </c>
      <c r="BH492" s="10" t="s">
        <v>78</v>
      </c>
      <c r="BI492" s="103" t="e">
        <f>ROUND(#REF!*H492,2)</f>
        <v>#REF!</v>
      </c>
      <c r="BJ492" s="10" t="s">
        <v>112</v>
      </c>
      <c r="BK492" s="102" t="s">
        <v>814</v>
      </c>
    </row>
    <row r="493" spans="2:63" s="1" customFormat="1" ht="68.25" x14ac:dyDescent="0.2">
      <c r="B493" s="21"/>
      <c r="D493" s="104" t="s">
        <v>114</v>
      </c>
      <c r="F493" s="105" t="s">
        <v>815</v>
      </c>
      <c r="I493" s="97"/>
      <c r="J493" s="156"/>
      <c r="K493" s="106"/>
      <c r="R493" s="44"/>
      <c r="AR493" s="10" t="s">
        <v>114</v>
      </c>
      <c r="AS493" s="10" t="s">
        <v>70</v>
      </c>
    </row>
    <row r="494" spans="2:63" s="1" customFormat="1" ht="19.5" x14ac:dyDescent="0.2">
      <c r="B494" s="21"/>
      <c r="D494" s="104" t="s">
        <v>152</v>
      </c>
      <c r="F494" s="107" t="s">
        <v>693</v>
      </c>
      <c r="I494" s="97"/>
      <c r="J494" s="156"/>
      <c r="K494" s="106"/>
      <c r="R494" s="44"/>
      <c r="AR494" s="10" t="s">
        <v>152</v>
      </c>
      <c r="AS494" s="10" t="s">
        <v>70</v>
      </c>
    </row>
    <row r="495" spans="2:63" s="1" customFormat="1" ht="24.2" customHeight="1" x14ac:dyDescent="0.2">
      <c r="B495" s="92"/>
      <c r="C495" s="93" t="s">
        <v>466</v>
      </c>
      <c r="D495" s="93" t="s">
        <v>108</v>
      </c>
      <c r="E495" s="94" t="s">
        <v>816</v>
      </c>
      <c r="F495" s="95" t="s">
        <v>817</v>
      </c>
      <c r="G495" s="96" t="s">
        <v>220</v>
      </c>
      <c r="H495" s="97">
        <v>500</v>
      </c>
      <c r="I495" s="97" t="s">
        <v>4510</v>
      </c>
      <c r="J495" s="156"/>
      <c r="K495" s="98" t="s">
        <v>1</v>
      </c>
      <c r="L495" s="99" t="s">
        <v>35</v>
      </c>
      <c r="M495" s="100">
        <v>0</v>
      </c>
      <c r="N495" s="100">
        <f>M495*H495</f>
        <v>0</v>
      </c>
      <c r="O495" s="100">
        <v>0</v>
      </c>
      <c r="P495" s="100">
        <f>O495*H495</f>
        <v>0</v>
      </c>
      <c r="Q495" s="100">
        <v>0</v>
      </c>
      <c r="R495" s="101">
        <f>Q495*H495</f>
        <v>0</v>
      </c>
      <c r="AP495" s="102" t="s">
        <v>112</v>
      </c>
      <c r="AR495" s="102" t="s">
        <v>108</v>
      </c>
      <c r="AS495" s="102" t="s">
        <v>70</v>
      </c>
      <c r="AW495" s="10" t="s">
        <v>113</v>
      </c>
      <c r="BC495" s="103" t="e">
        <f>IF(L495="základní",#REF!,0)</f>
        <v>#REF!</v>
      </c>
      <c r="BD495" s="103">
        <f>IF(L495="snížená",#REF!,0)</f>
        <v>0</v>
      </c>
      <c r="BE495" s="103">
        <f>IF(L495="zákl. přenesená",#REF!,0)</f>
        <v>0</v>
      </c>
      <c r="BF495" s="103">
        <f>IF(L495="sníž. přenesená",#REF!,0)</f>
        <v>0</v>
      </c>
      <c r="BG495" s="103">
        <f>IF(L495="nulová",#REF!,0)</f>
        <v>0</v>
      </c>
      <c r="BH495" s="10" t="s">
        <v>78</v>
      </c>
      <c r="BI495" s="103" t="e">
        <f>ROUND(#REF!*H495,2)</f>
        <v>#REF!</v>
      </c>
      <c r="BJ495" s="10" t="s">
        <v>112</v>
      </c>
      <c r="BK495" s="102" t="s">
        <v>818</v>
      </c>
    </row>
    <row r="496" spans="2:63" s="1" customFormat="1" ht="68.25" x14ac:dyDescent="0.2">
      <c r="B496" s="21"/>
      <c r="D496" s="104" t="s">
        <v>114</v>
      </c>
      <c r="F496" s="105" t="s">
        <v>819</v>
      </c>
      <c r="I496" s="97"/>
      <c r="J496" s="156"/>
      <c r="K496" s="106"/>
      <c r="R496" s="44"/>
      <c r="AR496" s="10" t="s">
        <v>114</v>
      </c>
      <c r="AS496" s="10" t="s">
        <v>70</v>
      </c>
    </row>
    <row r="497" spans="2:63" s="1" customFormat="1" ht="19.5" x14ac:dyDescent="0.2">
      <c r="B497" s="21"/>
      <c r="D497" s="104" t="s">
        <v>152</v>
      </c>
      <c r="F497" s="107" t="s">
        <v>693</v>
      </c>
      <c r="I497" s="97"/>
      <c r="J497" s="156"/>
      <c r="K497" s="106"/>
      <c r="R497" s="44"/>
      <c r="AR497" s="10" t="s">
        <v>152</v>
      </c>
      <c r="AS497" s="10" t="s">
        <v>70</v>
      </c>
    </row>
    <row r="498" spans="2:63" s="1" customFormat="1" ht="37.9" customHeight="1" x14ac:dyDescent="0.2">
      <c r="B498" s="92"/>
      <c r="C498" s="93" t="s">
        <v>820</v>
      </c>
      <c r="D498" s="93" t="s">
        <v>108</v>
      </c>
      <c r="E498" s="94" t="s">
        <v>821</v>
      </c>
      <c r="F498" s="95" t="s">
        <v>822</v>
      </c>
      <c r="G498" s="96" t="s">
        <v>220</v>
      </c>
      <c r="H498" s="97">
        <v>500</v>
      </c>
      <c r="I498" s="97" t="s">
        <v>4510</v>
      </c>
      <c r="J498" s="156"/>
      <c r="K498" s="98" t="s">
        <v>1</v>
      </c>
      <c r="L498" s="99" t="s">
        <v>35</v>
      </c>
      <c r="M498" s="100">
        <v>0</v>
      </c>
      <c r="N498" s="100">
        <f>M498*H498</f>
        <v>0</v>
      </c>
      <c r="O498" s="100">
        <v>0</v>
      </c>
      <c r="P498" s="100">
        <f>O498*H498</f>
        <v>0</v>
      </c>
      <c r="Q498" s="100">
        <v>0</v>
      </c>
      <c r="R498" s="101">
        <f>Q498*H498</f>
        <v>0</v>
      </c>
      <c r="AP498" s="102" t="s">
        <v>112</v>
      </c>
      <c r="AR498" s="102" t="s">
        <v>108</v>
      </c>
      <c r="AS498" s="102" t="s">
        <v>70</v>
      </c>
      <c r="AW498" s="10" t="s">
        <v>113</v>
      </c>
      <c r="BC498" s="103" t="e">
        <f>IF(L498="základní",#REF!,0)</f>
        <v>#REF!</v>
      </c>
      <c r="BD498" s="103">
        <f>IF(L498="snížená",#REF!,0)</f>
        <v>0</v>
      </c>
      <c r="BE498" s="103">
        <f>IF(L498="zákl. přenesená",#REF!,0)</f>
        <v>0</v>
      </c>
      <c r="BF498" s="103">
        <f>IF(L498="sníž. přenesená",#REF!,0)</f>
        <v>0</v>
      </c>
      <c r="BG498" s="103">
        <f>IF(L498="nulová",#REF!,0)</f>
        <v>0</v>
      </c>
      <c r="BH498" s="10" t="s">
        <v>78</v>
      </c>
      <c r="BI498" s="103" t="e">
        <f>ROUND(#REF!*H498,2)</f>
        <v>#REF!</v>
      </c>
      <c r="BJ498" s="10" t="s">
        <v>112</v>
      </c>
      <c r="BK498" s="102" t="s">
        <v>823</v>
      </c>
    </row>
    <row r="499" spans="2:63" s="1" customFormat="1" ht="78" x14ac:dyDescent="0.2">
      <c r="B499" s="21"/>
      <c r="D499" s="104" t="s">
        <v>114</v>
      </c>
      <c r="F499" s="105" t="s">
        <v>824</v>
      </c>
      <c r="I499" s="97"/>
      <c r="J499" s="156"/>
      <c r="K499" s="106"/>
      <c r="R499" s="44"/>
      <c r="AR499" s="10" t="s">
        <v>114</v>
      </c>
      <c r="AS499" s="10" t="s">
        <v>70</v>
      </c>
    </row>
    <row r="500" spans="2:63" s="1" customFormat="1" ht="19.5" x14ac:dyDescent="0.2">
      <c r="B500" s="21"/>
      <c r="D500" s="104" t="s">
        <v>152</v>
      </c>
      <c r="F500" s="107" t="s">
        <v>693</v>
      </c>
      <c r="I500" s="97"/>
      <c r="J500" s="156"/>
      <c r="K500" s="106"/>
      <c r="R500" s="44"/>
      <c r="AR500" s="10" t="s">
        <v>152</v>
      </c>
      <c r="AS500" s="10" t="s">
        <v>70</v>
      </c>
    </row>
    <row r="501" spans="2:63" s="1" customFormat="1" ht="37.9" customHeight="1" x14ac:dyDescent="0.2">
      <c r="B501" s="92"/>
      <c r="C501" s="93" t="s">
        <v>471</v>
      </c>
      <c r="D501" s="93" t="s">
        <v>108</v>
      </c>
      <c r="E501" s="94" t="s">
        <v>825</v>
      </c>
      <c r="F501" s="95" t="s">
        <v>826</v>
      </c>
      <c r="G501" s="96" t="s">
        <v>220</v>
      </c>
      <c r="H501" s="97">
        <v>500</v>
      </c>
      <c r="I501" s="97" t="s">
        <v>4510</v>
      </c>
      <c r="J501" s="156"/>
      <c r="K501" s="98" t="s">
        <v>1</v>
      </c>
      <c r="L501" s="99" t="s">
        <v>35</v>
      </c>
      <c r="M501" s="100">
        <v>0</v>
      </c>
      <c r="N501" s="100">
        <f>M501*H501</f>
        <v>0</v>
      </c>
      <c r="O501" s="100">
        <v>0</v>
      </c>
      <c r="P501" s="100">
        <f>O501*H501</f>
        <v>0</v>
      </c>
      <c r="Q501" s="100">
        <v>0</v>
      </c>
      <c r="R501" s="101">
        <f>Q501*H501</f>
        <v>0</v>
      </c>
      <c r="AP501" s="102" t="s">
        <v>112</v>
      </c>
      <c r="AR501" s="102" t="s">
        <v>108</v>
      </c>
      <c r="AS501" s="102" t="s">
        <v>70</v>
      </c>
      <c r="AW501" s="10" t="s">
        <v>113</v>
      </c>
      <c r="BC501" s="103" t="e">
        <f>IF(L501="základní",#REF!,0)</f>
        <v>#REF!</v>
      </c>
      <c r="BD501" s="103">
        <f>IF(L501="snížená",#REF!,0)</f>
        <v>0</v>
      </c>
      <c r="BE501" s="103">
        <f>IF(L501="zákl. přenesená",#REF!,0)</f>
        <v>0</v>
      </c>
      <c r="BF501" s="103">
        <f>IF(L501="sníž. přenesená",#REF!,0)</f>
        <v>0</v>
      </c>
      <c r="BG501" s="103">
        <f>IF(L501="nulová",#REF!,0)</f>
        <v>0</v>
      </c>
      <c r="BH501" s="10" t="s">
        <v>78</v>
      </c>
      <c r="BI501" s="103" t="e">
        <f>ROUND(#REF!*H501,2)</f>
        <v>#REF!</v>
      </c>
      <c r="BJ501" s="10" t="s">
        <v>112</v>
      </c>
      <c r="BK501" s="102" t="s">
        <v>827</v>
      </c>
    </row>
    <row r="502" spans="2:63" s="1" customFormat="1" ht="78" x14ac:dyDescent="0.2">
      <c r="B502" s="21"/>
      <c r="D502" s="104" t="s">
        <v>114</v>
      </c>
      <c r="F502" s="105" t="s">
        <v>828</v>
      </c>
      <c r="I502" s="97"/>
      <c r="J502" s="156"/>
      <c r="K502" s="106"/>
      <c r="R502" s="44"/>
      <c r="AR502" s="10" t="s">
        <v>114</v>
      </c>
      <c r="AS502" s="10" t="s">
        <v>70</v>
      </c>
    </row>
    <row r="503" spans="2:63" s="1" customFormat="1" ht="19.5" x14ac:dyDescent="0.2">
      <c r="B503" s="21"/>
      <c r="D503" s="104" t="s">
        <v>152</v>
      </c>
      <c r="F503" s="107" t="s">
        <v>693</v>
      </c>
      <c r="I503" s="97"/>
      <c r="J503" s="156"/>
      <c r="K503" s="106"/>
      <c r="R503" s="44"/>
      <c r="AR503" s="10" t="s">
        <v>152</v>
      </c>
      <c r="AS503" s="10" t="s">
        <v>70</v>
      </c>
    </row>
    <row r="504" spans="2:63" s="1" customFormat="1" ht="24.2" customHeight="1" x14ac:dyDescent="0.2">
      <c r="B504" s="92"/>
      <c r="C504" s="93" t="s">
        <v>829</v>
      </c>
      <c r="D504" s="93" t="s">
        <v>108</v>
      </c>
      <c r="E504" s="94" t="s">
        <v>830</v>
      </c>
      <c r="F504" s="95" t="s">
        <v>831</v>
      </c>
      <c r="G504" s="96" t="s">
        <v>220</v>
      </c>
      <c r="H504" s="97">
        <v>1000</v>
      </c>
      <c r="I504" s="97" t="s">
        <v>4510</v>
      </c>
      <c r="J504" s="156"/>
      <c r="K504" s="98" t="s">
        <v>1</v>
      </c>
      <c r="L504" s="99" t="s">
        <v>35</v>
      </c>
      <c r="M504" s="100">
        <v>0</v>
      </c>
      <c r="N504" s="100">
        <f>M504*H504</f>
        <v>0</v>
      </c>
      <c r="O504" s="100">
        <v>0</v>
      </c>
      <c r="P504" s="100">
        <f>O504*H504</f>
        <v>0</v>
      </c>
      <c r="Q504" s="100">
        <v>0</v>
      </c>
      <c r="R504" s="101">
        <f>Q504*H504</f>
        <v>0</v>
      </c>
      <c r="AP504" s="102" t="s">
        <v>112</v>
      </c>
      <c r="AR504" s="102" t="s">
        <v>108</v>
      </c>
      <c r="AS504" s="102" t="s">
        <v>70</v>
      </c>
      <c r="AW504" s="10" t="s">
        <v>113</v>
      </c>
      <c r="BC504" s="103" t="e">
        <f>IF(L504="základní",#REF!,0)</f>
        <v>#REF!</v>
      </c>
      <c r="BD504" s="103">
        <f>IF(L504="snížená",#REF!,0)</f>
        <v>0</v>
      </c>
      <c r="BE504" s="103">
        <f>IF(L504="zákl. přenesená",#REF!,0)</f>
        <v>0</v>
      </c>
      <c r="BF504" s="103">
        <f>IF(L504="sníž. přenesená",#REF!,0)</f>
        <v>0</v>
      </c>
      <c r="BG504" s="103">
        <f>IF(L504="nulová",#REF!,0)</f>
        <v>0</v>
      </c>
      <c r="BH504" s="10" t="s">
        <v>78</v>
      </c>
      <c r="BI504" s="103" t="e">
        <f>ROUND(#REF!*H504,2)</f>
        <v>#REF!</v>
      </c>
      <c r="BJ504" s="10" t="s">
        <v>112</v>
      </c>
      <c r="BK504" s="102" t="s">
        <v>832</v>
      </c>
    </row>
    <row r="505" spans="2:63" s="1" customFormat="1" ht="68.25" x14ac:dyDescent="0.2">
      <c r="B505" s="21"/>
      <c r="D505" s="104" t="s">
        <v>114</v>
      </c>
      <c r="F505" s="105" t="s">
        <v>833</v>
      </c>
      <c r="I505" s="97"/>
      <c r="J505" s="156"/>
      <c r="K505" s="106"/>
      <c r="R505" s="44"/>
      <c r="AR505" s="10" t="s">
        <v>114</v>
      </c>
      <c r="AS505" s="10" t="s">
        <v>70</v>
      </c>
    </row>
    <row r="506" spans="2:63" s="1" customFormat="1" ht="19.5" x14ac:dyDescent="0.2">
      <c r="B506" s="21"/>
      <c r="D506" s="104" t="s">
        <v>152</v>
      </c>
      <c r="F506" s="107" t="s">
        <v>693</v>
      </c>
      <c r="I506" s="97"/>
      <c r="J506" s="156"/>
      <c r="K506" s="106"/>
      <c r="R506" s="44"/>
      <c r="AR506" s="10" t="s">
        <v>152</v>
      </c>
      <c r="AS506" s="10" t="s">
        <v>70</v>
      </c>
    </row>
    <row r="507" spans="2:63" s="1" customFormat="1" ht="21.75" customHeight="1" x14ac:dyDescent="0.2">
      <c r="B507" s="92"/>
      <c r="C507" s="93" t="s">
        <v>475</v>
      </c>
      <c r="D507" s="93" t="s">
        <v>108</v>
      </c>
      <c r="E507" s="94" t="s">
        <v>834</v>
      </c>
      <c r="F507" s="95" t="s">
        <v>835</v>
      </c>
      <c r="G507" s="96" t="s">
        <v>220</v>
      </c>
      <c r="H507" s="97">
        <v>1000</v>
      </c>
      <c r="I507" s="97" t="s">
        <v>4510</v>
      </c>
      <c r="J507" s="156"/>
      <c r="K507" s="98" t="s">
        <v>1</v>
      </c>
      <c r="L507" s="99" t="s">
        <v>35</v>
      </c>
      <c r="M507" s="100">
        <v>0</v>
      </c>
      <c r="N507" s="100">
        <f>M507*H507</f>
        <v>0</v>
      </c>
      <c r="O507" s="100">
        <v>0</v>
      </c>
      <c r="P507" s="100">
        <f>O507*H507</f>
        <v>0</v>
      </c>
      <c r="Q507" s="100">
        <v>0</v>
      </c>
      <c r="R507" s="101">
        <f>Q507*H507</f>
        <v>0</v>
      </c>
      <c r="AP507" s="102" t="s">
        <v>112</v>
      </c>
      <c r="AR507" s="102" t="s">
        <v>108</v>
      </c>
      <c r="AS507" s="102" t="s">
        <v>70</v>
      </c>
      <c r="AW507" s="10" t="s">
        <v>113</v>
      </c>
      <c r="BC507" s="103" t="e">
        <f>IF(L507="základní",#REF!,0)</f>
        <v>#REF!</v>
      </c>
      <c r="BD507" s="103">
        <f>IF(L507="snížená",#REF!,0)</f>
        <v>0</v>
      </c>
      <c r="BE507" s="103">
        <f>IF(L507="zákl. přenesená",#REF!,0)</f>
        <v>0</v>
      </c>
      <c r="BF507" s="103">
        <f>IF(L507="sníž. přenesená",#REF!,0)</f>
        <v>0</v>
      </c>
      <c r="BG507" s="103">
        <f>IF(L507="nulová",#REF!,0)</f>
        <v>0</v>
      </c>
      <c r="BH507" s="10" t="s">
        <v>78</v>
      </c>
      <c r="BI507" s="103" t="e">
        <f>ROUND(#REF!*H507,2)</f>
        <v>#REF!</v>
      </c>
      <c r="BJ507" s="10" t="s">
        <v>112</v>
      </c>
      <c r="BK507" s="102" t="s">
        <v>836</v>
      </c>
    </row>
    <row r="508" spans="2:63" s="1" customFormat="1" ht="68.25" x14ac:dyDescent="0.2">
      <c r="B508" s="21"/>
      <c r="D508" s="104" t="s">
        <v>114</v>
      </c>
      <c r="F508" s="105" t="s">
        <v>837</v>
      </c>
      <c r="I508" s="97"/>
      <c r="J508" s="156"/>
      <c r="K508" s="106"/>
      <c r="R508" s="44"/>
      <c r="AR508" s="10" t="s">
        <v>114</v>
      </c>
      <c r="AS508" s="10" t="s">
        <v>70</v>
      </c>
    </row>
    <row r="509" spans="2:63" s="1" customFormat="1" ht="19.5" x14ac:dyDescent="0.2">
      <c r="B509" s="21"/>
      <c r="D509" s="104" t="s">
        <v>152</v>
      </c>
      <c r="F509" s="107" t="s">
        <v>693</v>
      </c>
      <c r="I509" s="97"/>
      <c r="J509" s="156"/>
      <c r="K509" s="106"/>
      <c r="R509" s="44"/>
      <c r="AR509" s="10" t="s">
        <v>152</v>
      </c>
      <c r="AS509" s="10" t="s">
        <v>70</v>
      </c>
    </row>
    <row r="510" spans="2:63" s="1" customFormat="1" ht="24.2" customHeight="1" x14ac:dyDescent="0.2">
      <c r="B510" s="92"/>
      <c r="C510" s="93" t="s">
        <v>838</v>
      </c>
      <c r="D510" s="93" t="s">
        <v>108</v>
      </c>
      <c r="E510" s="94" t="s">
        <v>839</v>
      </c>
      <c r="F510" s="95" t="s">
        <v>840</v>
      </c>
      <c r="G510" s="96" t="s">
        <v>220</v>
      </c>
      <c r="H510" s="97">
        <v>500</v>
      </c>
      <c r="I510" s="97" t="s">
        <v>4510</v>
      </c>
      <c r="J510" s="156"/>
      <c r="K510" s="98" t="s">
        <v>1</v>
      </c>
      <c r="L510" s="99" t="s">
        <v>35</v>
      </c>
      <c r="M510" s="100">
        <v>0</v>
      </c>
      <c r="N510" s="100">
        <f>M510*H510</f>
        <v>0</v>
      </c>
      <c r="O510" s="100">
        <v>0</v>
      </c>
      <c r="P510" s="100">
        <f>O510*H510</f>
        <v>0</v>
      </c>
      <c r="Q510" s="100">
        <v>0</v>
      </c>
      <c r="R510" s="101">
        <f>Q510*H510</f>
        <v>0</v>
      </c>
      <c r="AP510" s="102" t="s">
        <v>112</v>
      </c>
      <c r="AR510" s="102" t="s">
        <v>108</v>
      </c>
      <c r="AS510" s="102" t="s">
        <v>70</v>
      </c>
      <c r="AW510" s="10" t="s">
        <v>113</v>
      </c>
      <c r="BC510" s="103" t="e">
        <f>IF(L510="základní",#REF!,0)</f>
        <v>#REF!</v>
      </c>
      <c r="BD510" s="103">
        <f>IF(L510="snížená",#REF!,0)</f>
        <v>0</v>
      </c>
      <c r="BE510" s="103">
        <f>IF(L510="zákl. přenesená",#REF!,0)</f>
        <v>0</v>
      </c>
      <c r="BF510" s="103">
        <f>IF(L510="sníž. přenesená",#REF!,0)</f>
        <v>0</v>
      </c>
      <c r="BG510" s="103">
        <f>IF(L510="nulová",#REF!,0)</f>
        <v>0</v>
      </c>
      <c r="BH510" s="10" t="s">
        <v>78</v>
      </c>
      <c r="BI510" s="103" t="e">
        <f>ROUND(#REF!*H510,2)</f>
        <v>#REF!</v>
      </c>
      <c r="BJ510" s="10" t="s">
        <v>112</v>
      </c>
      <c r="BK510" s="102" t="s">
        <v>841</v>
      </c>
    </row>
    <row r="511" spans="2:63" s="1" customFormat="1" ht="68.25" x14ac:dyDescent="0.2">
      <c r="B511" s="21"/>
      <c r="D511" s="104" t="s">
        <v>114</v>
      </c>
      <c r="F511" s="105" t="s">
        <v>842</v>
      </c>
      <c r="I511" s="97"/>
      <c r="J511" s="156"/>
      <c r="K511" s="106"/>
      <c r="R511" s="44"/>
      <c r="AR511" s="10" t="s">
        <v>114</v>
      </c>
      <c r="AS511" s="10" t="s">
        <v>70</v>
      </c>
    </row>
    <row r="512" spans="2:63" s="1" customFormat="1" ht="19.5" x14ac:dyDescent="0.2">
      <c r="B512" s="21"/>
      <c r="D512" s="104" t="s">
        <v>152</v>
      </c>
      <c r="F512" s="107" t="s">
        <v>693</v>
      </c>
      <c r="I512" s="97"/>
      <c r="J512" s="156"/>
      <c r="K512" s="106"/>
      <c r="R512" s="44"/>
      <c r="AR512" s="10" t="s">
        <v>152</v>
      </c>
      <c r="AS512" s="10" t="s">
        <v>70</v>
      </c>
    </row>
    <row r="513" spans="2:63" s="1" customFormat="1" ht="21.75" customHeight="1" x14ac:dyDescent="0.2">
      <c r="B513" s="92"/>
      <c r="C513" s="93" t="s">
        <v>480</v>
      </c>
      <c r="D513" s="93" t="s">
        <v>108</v>
      </c>
      <c r="E513" s="94" t="s">
        <v>843</v>
      </c>
      <c r="F513" s="95" t="s">
        <v>844</v>
      </c>
      <c r="G513" s="96" t="s">
        <v>220</v>
      </c>
      <c r="H513" s="97">
        <v>500</v>
      </c>
      <c r="I513" s="97" t="s">
        <v>4510</v>
      </c>
      <c r="J513" s="156"/>
      <c r="K513" s="98" t="s">
        <v>1</v>
      </c>
      <c r="L513" s="99" t="s">
        <v>35</v>
      </c>
      <c r="M513" s="100">
        <v>0</v>
      </c>
      <c r="N513" s="100">
        <f>M513*H513</f>
        <v>0</v>
      </c>
      <c r="O513" s="100">
        <v>0</v>
      </c>
      <c r="P513" s="100">
        <f>O513*H513</f>
        <v>0</v>
      </c>
      <c r="Q513" s="100">
        <v>0</v>
      </c>
      <c r="R513" s="101">
        <f>Q513*H513</f>
        <v>0</v>
      </c>
      <c r="AP513" s="102" t="s">
        <v>112</v>
      </c>
      <c r="AR513" s="102" t="s">
        <v>108</v>
      </c>
      <c r="AS513" s="102" t="s">
        <v>70</v>
      </c>
      <c r="AW513" s="10" t="s">
        <v>113</v>
      </c>
      <c r="BC513" s="103" t="e">
        <f>IF(L513="základní",#REF!,0)</f>
        <v>#REF!</v>
      </c>
      <c r="BD513" s="103">
        <f>IF(L513="snížená",#REF!,0)</f>
        <v>0</v>
      </c>
      <c r="BE513" s="103">
        <f>IF(L513="zákl. přenesená",#REF!,0)</f>
        <v>0</v>
      </c>
      <c r="BF513" s="103">
        <f>IF(L513="sníž. přenesená",#REF!,0)</f>
        <v>0</v>
      </c>
      <c r="BG513" s="103">
        <f>IF(L513="nulová",#REF!,0)</f>
        <v>0</v>
      </c>
      <c r="BH513" s="10" t="s">
        <v>78</v>
      </c>
      <c r="BI513" s="103" t="e">
        <f>ROUND(#REF!*H513,2)</f>
        <v>#REF!</v>
      </c>
      <c r="BJ513" s="10" t="s">
        <v>112</v>
      </c>
      <c r="BK513" s="102" t="s">
        <v>845</v>
      </c>
    </row>
    <row r="514" spans="2:63" s="1" customFormat="1" ht="68.25" x14ac:dyDescent="0.2">
      <c r="B514" s="21"/>
      <c r="D514" s="104" t="s">
        <v>114</v>
      </c>
      <c r="F514" s="105" t="s">
        <v>846</v>
      </c>
      <c r="I514" s="97"/>
      <c r="J514" s="156"/>
      <c r="K514" s="106"/>
      <c r="R514" s="44"/>
      <c r="AR514" s="10" t="s">
        <v>114</v>
      </c>
      <c r="AS514" s="10" t="s">
        <v>70</v>
      </c>
    </row>
    <row r="515" spans="2:63" s="1" customFormat="1" ht="19.5" x14ac:dyDescent="0.2">
      <c r="B515" s="21"/>
      <c r="D515" s="104" t="s">
        <v>152</v>
      </c>
      <c r="F515" s="107" t="s">
        <v>693</v>
      </c>
      <c r="I515" s="97"/>
      <c r="J515" s="156"/>
      <c r="K515" s="106"/>
      <c r="R515" s="44"/>
      <c r="AR515" s="10" t="s">
        <v>152</v>
      </c>
      <c r="AS515" s="10" t="s">
        <v>70</v>
      </c>
    </row>
    <row r="516" spans="2:63" s="1" customFormat="1" ht="24.2" customHeight="1" x14ac:dyDescent="0.2">
      <c r="B516" s="92"/>
      <c r="C516" s="93" t="s">
        <v>847</v>
      </c>
      <c r="D516" s="93" t="s">
        <v>108</v>
      </c>
      <c r="E516" s="94" t="s">
        <v>848</v>
      </c>
      <c r="F516" s="95" t="s">
        <v>849</v>
      </c>
      <c r="G516" s="96" t="s">
        <v>220</v>
      </c>
      <c r="H516" s="97">
        <v>500</v>
      </c>
      <c r="I516" s="97" t="s">
        <v>4510</v>
      </c>
      <c r="J516" s="156"/>
      <c r="K516" s="98" t="s">
        <v>1</v>
      </c>
      <c r="L516" s="99" t="s">
        <v>35</v>
      </c>
      <c r="M516" s="100">
        <v>0</v>
      </c>
      <c r="N516" s="100">
        <f>M516*H516</f>
        <v>0</v>
      </c>
      <c r="O516" s="100">
        <v>0</v>
      </c>
      <c r="P516" s="100">
        <f>O516*H516</f>
        <v>0</v>
      </c>
      <c r="Q516" s="100">
        <v>0</v>
      </c>
      <c r="R516" s="101">
        <f>Q516*H516</f>
        <v>0</v>
      </c>
      <c r="AP516" s="102" t="s">
        <v>112</v>
      </c>
      <c r="AR516" s="102" t="s">
        <v>108</v>
      </c>
      <c r="AS516" s="102" t="s">
        <v>70</v>
      </c>
      <c r="AW516" s="10" t="s">
        <v>113</v>
      </c>
      <c r="BC516" s="103" t="e">
        <f>IF(L516="základní",#REF!,0)</f>
        <v>#REF!</v>
      </c>
      <c r="BD516" s="103">
        <f>IF(L516="snížená",#REF!,0)</f>
        <v>0</v>
      </c>
      <c r="BE516" s="103">
        <f>IF(L516="zákl. přenesená",#REF!,0)</f>
        <v>0</v>
      </c>
      <c r="BF516" s="103">
        <f>IF(L516="sníž. přenesená",#REF!,0)</f>
        <v>0</v>
      </c>
      <c r="BG516" s="103">
        <f>IF(L516="nulová",#REF!,0)</f>
        <v>0</v>
      </c>
      <c r="BH516" s="10" t="s">
        <v>78</v>
      </c>
      <c r="BI516" s="103" t="e">
        <f>ROUND(#REF!*H516,2)</f>
        <v>#REF!</v>
      </c>
      <c r="BJ516" s="10" t="s">
        <v>112</v>
      </c>
      <c r="BK516" s="102" t="s">
        <v>850</v>
      </c>
    </row>
    <row r="517" spans="2:63" s="1" customFormat="1" ht="68.25" x14ac:dyDescent="0.2">
      <c r="B517" s="21"/>
      <c r="D517" s="104" t="s">
        <v>114</v>
      </c>
      <c r="F517" s="105" t="s">
        <v>851</v>
      </c>
      <c r="I517" s="97"/>
      <c r="J517" s="156"/>
      <c r="K517" s="106"/>
      <c r="R517" s="44"/>
      <c r="AR517" s="10" t="s">
        <v>114</v>
      </c>
      <c r="AS517" s="10" t="s">
        <v>70</v>
      </c>
    </row>
    <row r="518" spans="2:63" s="1" customFormat="1" ht="19.5" x14ac:dyDescent="0.2">
      <c r="B518" s="21"/>
      <c r="D518" s="104" t="s">
        <v>152</v>
      </c>
      <c r="F518" s="107" t="s">
        <v>693</v>
      </c>
      <c r="I518" s="97"/>
      <c r="J518" s="156"/>
      <c r="K518" s="106"/>
      <c r="R518" s="44"/>
      <c r="AR518" s="10" t="s">
        <v>152</v>
      </c>
      <c r="AS518" s="10" t="s">
        <v>70</v>
      </c>
    </row>
    <row r="519" spans="2:63" s="1" customFormat="1" ht="24.2" customHeight="1" x14ac:dyDescent="0.2">
      <c r="B519" s="92"/>
      <c r="C519" s="93" t="s">
        <v>484</v>
      </c>
      <c r="D519" s="93" t="s">
        <v>108</v>
      </c>
      <c r="E519" s="94" t="s">
        <v>852</v>
      </c>
      <c r="F519" s="95" t="s">
        <v>853</v>
      </c>
      <c r="G519" s="96" t="s">
        <v>220</v>
      </c>
      <c r="H519" s="97">
        <v>500</v>
      </c>
      <c r="I519" s="97" t="s">
        <v>4510</v>
      </c>
      <c r="J519" s="156"/>
      <c r="K519" s="98" t="s">
        <v>1</v>
      </c>
      <c r="L519" s="99" t="s">
        <v>35</v>
      </c>
      <c r="M519" s="100">
        <v>0</v>
      </c>
      <c r="N519" s="100">
        <f>M519*H519</f>
        <v>0</v>
      </c>
      <c r="O519" s="100">
        <v>0</v>
      </c>
      <c r="P519" s="100">
        <f>O519*H519</f>
        <v>0</v>
      </c>
      <c r="Q519" s="100">
        <v>0</v>
      </c>
      <c r="R519" s="101">
        <f>Q519*H519</f>
        <v>0</v>
      </c>
      <c r="AP519" s="102" t="s">
        <v>112</v>
      </c>
      <c r="AR519" s="102" t="s">
        <v>108</v>
      </c>
      <c r="AS519" s="102" t="s">
        <v>70</v>
      </c>
      <c r="AW519" s="10" t="s">
        <v>113</v>
      </c>
      <c r="BC519" s="103" t="e">
        <f>IF(L519="základní",#REF!,0)</f>
        <v>#REF!</v>
      </c>
      <c r="BD519" s="103">
        <f>IF(L519="snížená",#REF!,0)</f>
        <v>0</v>
      </c>
      <c r="BE519" s="103">
        <f>IF(L519="zákl. přenesená",#REF!,0)</f>
        <v>0</v>
      </c>
      <c r="BF519" s="103">
        <f>IF(L519="sníž. přenesená",#REF!,0)</f>
        <v>0</v>
      </c>
      <c r="BG519" s="103">
        <f>IF(L519="nulová",#REF!,0)</f>
        <v>0</v>
      </c>
      <c r="BH519" s="10" t="s">
        <v>78</v>
      </c>
      <c r="BI519" s="103" t="e">
        <f>ROUND(#REF!*H519,2)</f>
        <v>#REF!</v>
      </c>
      <c r="BJ519" s="10" t="s">
        <v>112</v>
      </c>
      <c r="BK519" s="102" t="s">
        <v>854</v>
      </c>
    </row>
    <row r="520" spans="2:63" s="1" customFormat="1" ht="68.25" x14ac:dyDescent="0.2">
      <c r="B520" s="21"/>
      <c r="D520" s="104" t="s">
        <v>114</v>
      </c>
      <c r="F520" s="105" t="s">
        <v>855</v>
      </c>
      <c r="I520" s="97"/>
      <c r="J520" s="156"/>
      <c r="K520" s="106"/>
      <c r="R520" s="44"/>
      <c r="AR520" s="10" t="s">
        <v>114</v>
      </c>
      <c r="AS520" s="10" t="s">
        <v>70</v>
      </c>
    </row>
    <row r="521" spans="2:63" s="1" customFormat="1" ht="19.5" x14ac:dyDescent="0.2">
      <c r="B521" s="21"/>
      <c r="D521" s="104" t="s">
        <v>152</v>
      </c>
      <c r="F521" s="107" t="s">
        <v>693</v>
      </c>
      <c r="I521" s="97"/>
      <c r="J521" s="156"/>
      <c r="K521" s="106"/>
      <c r="R521" s="44"/>
      <c r="AR521" s="10" t="s">
        <v>152</v>
      </c>
      <c r="AS521" s="10" t="s">
        <v>70</v>
      </c>
    </row>
    <row r="522" spans="2:63" s="1" customFormat="1" ht="24.2" customHeight="1" x14ac:dyDescent="0.2">
      <c r="B522" s="92"/>
      <c r="C522" s="93" t="s">
        <v>856</v>
      </c>
      <c r="D522" s="93" t="s">
        <v>108</v>
      </c>
      <c r="E522" s="94" t="s">
        <v>857</v>
      </c>
      <c r="F522" s="95" t="s">
        <v>858</v>
      </c>
      <c r="G522" s="96" t="s">
        <v>220</v>
      </c>
      <c r="H522" s="97">
        <v>500</v>
      </c>
      <c r="I522" s="97" t="s">
        <v>4510</v>
      </c>
      <c r="J522" s="156"/>
      <c r="K522" s="98" t="s">
        <v>1</v>
      </c>
      <c r="L522" s="99" t="s">
        <v>35</v>
      </c>
      <c r="M522" s="100">
        <v>0</v>
      </c>
      <c r="N522" s="100">
        <f>M522*H522</f>
        <v>0</v>
      </c>
      <c r="O522" s="100">
        <v>0</v>
      </c>
      <c r="P522" s="100">
        <f>O522*H522</f>
        <v>0</v>
      </c>
      <c r="Q522" s="100">
        <v>0</v>
      </c>
      <c r="R522" s="101">
        <f>Q522*H522</f>
        <v>0</v>
      </c>
      <c r="AP522" s="102" t="s">
        <v>112</v>
      </c>
      <c r="AR522" s="102" t="s">
        <v>108</v>
      </c>
      <c r="AS522" s="102" t="s">
        <v>70</v>
      </c>
      <c r="AW522" s="10" t="s">
        <v>113</v>
      </c>
      <c r="BC522" s="103" t="e">
        <f>IF(L522="základní",#REF!,0)</f>
        <v>#REF!</v>
      </c>
      <c r="BD522" s="103">
        <f>IF(L522="snížená",#REF!,0)</f>
        <v>0</v>
      </c>
      <c r="BE522" s="103">
        <f>IF(L522="zákl. přenesená",#REF!,0)</f>
        <v>0</v>
      </c>
      <c r="BF522" s="103">
        <f>IF(L522="sníž. přenesená",#REF!,0)</f>
        <v>0</v>
      </c>
      <c r="BG522" s="103">
        <f>IF(L522="nulová",#REF!,0)</f>
        <v>0</v>
      </c>
      <c r="BH522" s="10" t="s">
        <v>78</v>
      </c>
      <c r="BI522" s="103" t="e">
        <f>ROUND(#REF!*H522,2)</f>
        <v>#REF!</v>
      </c>
      <c r="BJ522" s="10" t="s">
        <v>112</v>
      </c>
      <c r="BK522" s="102" t="s">
        <v>859</v>
      </c>
    </row>
    <row r="523" spans="2:63" s="1" customFormat="1" ht="68.25" x14ac:dyDescent="0.2">
      <c r="B523" s="21"/>
      <c r="D523" s="104" t="s">
        <v>114</v>
      </c>
      <c r="F523" s="105" t="s">
        <v>860</v>
      </c>
      <c r="I523" s="97"/>
      <c r="J523" s="156"/>
      <c r="K523" s="106"/>
      <c r="R523" s="44"/>
      <c r="AR523" s="10" t="s">
        <v>114</v>
      </c>
      <c r="AS523" s="10" t="s">
        <v>70</v>
      </c>
    </row>
    <row r="524" spans="2:63" s="1" customFormat="1" ht="19.5" x14ac:dyDescent="0.2">
      <c r="B524" s="21"/>
      <c r="D524" s="104" t="s">
        <v>152</v>
      </c>
      <c r="F524" s="107" t="s">
        <v>693</v>
      </c>
      <c r="I524" s="97"/>
      <c r="J524" s="156"/>
      <c r="K524" s="106"/>
      <c r="R524" s="44"/>
      <c r="AR524" s="10" t="s">
        <v>152</v>
      </c>
      <c r="AS524" s="10" t="s">
        <v>70</v>
      </c>
    </row>
    <row r="525" spans="2:63" s="1" customFormat="1" ht="24.2" customHeight="1" x14ac:dyDescent="0.2">
      <c r="B525" s="92"/>
      <c r="C525" s="93" t="s">
        <v>489</v>
      </c>
      <c r="D525" s="93" t="s">
        <v>108</v>
      </c>
      <c r="E525" s="94" t="s">
        <v>861</v>
      </c>
      <c r="F525" s="95" t="s">
        <v>862</v>
      </c>
      <c r="G525" s="96" t="s">
        <v>220</v>
      </c>
      <c r="H525" s="97">
        <v>500</v>
      </c>
      <c r="I525" s="97" t="s">
        <v>4510</v>
      </c>
      <c r="J525" s="156"/>
      <c r="K525" s="98" t="s">
        <v>1</v>
      </c>
      <c r="L525" s="99" t="s">
        <v>35</v>
      </c>
      <c r="M525" s="100">
        <v>0</v>
      </c>
      <c r="N525" s="100">
        <f>M525*H525</f>
        <v>0</v>
      </c>
      <c r="O525" s="100">
        <v>0</v>
      </c>
      <c r="P525" s="100">
        <f>O525*H525</f>
        <v>0</v>
      </c>
      <c r="Q525" s="100">
        <v>0</v>
      </c>
      <c r="R525" s="101">
        <f>Q525*H525</f>
        <v>0</v>
      </c>
      <c r="AP525" s="102" t="s">
        <v>112</v>
      </c>
      <c r="AR525" s="102" t="s">
        <v>108</v>
      </c>
      <c r="AS525" s="102" t="s">
        <v>70</v>
      </c>
      <c r="AW525" s="10" t="s">
        <v>113</v>
      </c>
      <c r="BC525" s="103" t="e">
        <f>IF(L525="základní",#REF!,0)</f>
        <v>#REF!</v>
      </c>
      <c r="BD525" s="103">
        <f>IF(L525="snížená",#REF!,0)</f>
        <v>0</v>
      </c>
      <c r="BE525" s="103">
        <f>IF(L525="zákl. přenesená",#REF!,0)</f>
        <v>0</v>
      </c>
      <c r="BF525" s="103">
        <f>IF(L525="sníž. přenesená",#REF!,0)</f>
        <v>0</v>
      </c>
      <c r="BG525" s="103">
        <f>IF(L525="nulová",#REF!,0)</f>
        <v>0</v>
      </c>
      <c r="BH525" s="10" t="s">
        <v>78</v>
      </c>
      <c r="BI525" s="103" t="e">
        <f>ROUND(#REF!*H525,2)</f>
        <v>#REF!</v>
      </c>
      <c r="BJ525" s="10" t="s">
        <v>112</v>
      </c>
      <c r="BK525" s="102" t="s">
        <v>863</v>
      </c>
    </row>
    <row r="526" spans="2:63" s="1" customFormat="1" ht="68.25" x14ac:dyDescent="0.2">
      <c r="B526" s="21"/>
      <c r="D526" s="104" t="s">
        <v>114</v>
      </c>
      <c r="F526" s="105" t="s">
        <v>864</v>
      </c>
      <c r="I526" s="97"/>
      <c r="J526" s="156"/>
      <c r="K526" s="106"/>
      <c r="R526" s="44"/>
      <c r="AR526" s="10" t="s">
        <v>114</v>
      </c>
      <c r="AS526" s="10" t="s">
        <v>70</v>
      </c>
    </row>
    <row r="527" spans="2:63" s="1" customFormat="1" ht="19.5" x14ac:dyDescent="0.2">
      <c r="B527" s="21"/>
      <c r="D527" s="104" t="s">
        <v>152</v>
      </c>
      <c r="F527" s="107" t="s">
        <v>693</v>
      </c>
      <c r="I527" s="97"/>
      <c r="J527" s="156"/>
      <c r="K527" s="106"/>
      <c r="R527" s="44"/>
      <c r="AR527" s="10" t="s">
        <v>152</v>
      </c>
      <c r="AS527" s="10" t="s">
        <v>70</v>
      </c>
    </row>
    <row r="528" spans="2:63" s="1" customFormat="1" ht="24.2" customHeight="1" x14ac:dyDescent="0.2">
      <c r="B528" s="92"/>
      <c r="C528" s="93" t="s">
        <v>865</v>
      </c>
      <c r="D528" s="93" t="s">
        <v>108</v>
      </c>
      <c r="E528" s="94" t="s">
        <v>866</v>
      </c>
      <c r="F528" s="95" t="s">
        <v>867</v>
      </c>
      <c r="G528" s="96" t="s">
        <v>220</v>
      </c>
      <c r="H528" s="97">
        <v>500</v>
      </c>
      <c r="I528" s="97" t="s">
        <v>4510</v>
      </c>
      <c r="J528" s="156"/>
      <c r="K528" s="98" t="s">
        <v>1</v>
      </c>
      <c r="L528" s="99" t="s">
        <v>35</v>
      </c>
      <c r="M528" s="100">
        <v>0</v>
      </c>
      <c r="N528" s="100">
        <f>M528*H528</f>
        <v>0</v>
      </c>
      <c r="O528" s="100">
        <v>0</v>
      </c>
      <c r="P528" s="100">
        <f>O528*H528</f>
        <v>0</v>
      </c>
      <c r="Q528" s="100">
        <v>0</v>
      </c>
      <c r="R528" s="101">
        <f>Q528*H528</f>
        <v>0</v>
      </c>
      <c r="AP528" s="102" t="s">
        <v>112</v>
      </c>
      <c r="AR528" s="102" t="s">
        <v>108</v>
      </c>
      <c r="AS528" s="102" t="s">
        <v>70</v>
      </c>
      <c r="AW528" s="10" t="s">
        <v>113</v>
      </c>
      <c r="BC528" s="103" t="e">
        <f>IF(L528="základní",#REF!,0)</f>
        <v>#REF!</v>
      </c>
      <c r="BD528" s="103">
        <f>IF(L528="snížená",#REF!,0)</f>
        <v>0</v>
      </c>
      <c r="BE528" s="103">
        <f>IF(L528="zákl. přenesená",#REF!,0)</f>
        <v>0</v>
      </c>
      <c r="BF528" s="103">
        <f>IF(L528="sníž. přenesená",#REF!,0)</f>
        <v>0</v>
      </c>
      <c r="BG528" s="103">
        <f>IF(L528="nulová",#REF!,0)</f>
        <v>0</v>
      </c>
      <c r="BH528" s="10" t="s">
        <v>78</v>
      </c>
      <c r="BI528" s="103" t="e">
        <f>ROUND(#REF!*H528,2)</f>
        <v>#REF!</v>
      </c>
      <c r="BJ528" s="10" t="s">
        <v>112</v>
      </c>
      <c r="BK528" s="102" t="s">
        <v>868</v>
      </c>
    </row>
    <row r="529" spans="2:63" s="1" customFormat="1" ht="68.25" x14ac:dyDescent="0.2">
      <c r="B529" s="21"/>
      <c r="D529" s="104" t="s">
        <v>114</v>
      </c>
      <c r="F529" s="105" t="s">
        <v>869</v>
      </c>
      <c r="I529" s="97"/>
      <c r="J529" s="156"/>
      <c r="K529" s="106"/>
      <c r="R529" s="44"/>
      <c r="AR529" s="10" t="s">
        <v>114</v>
      </c>
      <c r="AS529" s="10" t="s">
        <v>70</v>
      </c>
    </row>
    <row r="530" spans="2:63" s="1" customFormat="1" ht="19.5" x14ac:dyDescent="0.2">
      <c r="B530" s="21"/>
      <c r="D530" s="104" t="s">
        <v>152</v>
      </c>
      <c r="F530" s="107" t="s">
        <v>693</v>
      </c>
      <c r="I530" s="97"/>
      <c r="J530" s="156"/>
      <c r="K530" s="106"/>
      <c r="R530" s="44"/>
      <c r="AR530" s="10" t="s">
        <v>152</v>
      </c>
      <c r="AS530" s="10" t="s">
        <v>70</v>
      </c>
    </row>
    <row r="531" spans="2:63" s="1" customFormat="1" ht="24.2" customHeight="1" x14ac:dyDescent="0.2">
      <c r="B531" s="92"/>
      <c r="C531" s="93" t="s">
        <v>493</v>
      </c>
      <c r="D531" s="93" t="s">
        <v>108</v>
      </c>
      <c r="E531" s="94" t="s">
        <v>870</v>
      </c>
      <c r="F531" s="95" t="s">
        <v>871</v>
      </c>
      <c r="G531" s="96" t="s">
        <v>220</v>
      </c>
      <c r="H531" s="97">
        <v>500</v>
      </c>
      <c r="I531" s="97" t="s">
        <v>4510</v>
      </c>
      <c r="J531" s="156"/>
      <c r="K531" s="98" t="s">
        <v>1</v>
      </c>
      <c r="L531" s="99" t="s">
        <v>35</v>
      </c>
      <c r="M531" s="100">
        <v>0</v>
      </c>
      <c r="N531" s="100">
        <f>M531*H531</f>
        <v>0</v>
      </c>
      <c r="O531" s="100">
        <v>0</v>
      </c>
      <c r="P531" s="100">
        <f>O531*H531</f>
        <v>0</v>
      </c>
      <c r="Q531" s="100">
        <v>0</v>
      </c>
      <c r="R531" s="101">
        <f>Q531*H531</f>
        <v>0</v>
      </c>
      <c r="AP531" s="102" t="s">
        <v>112</v>
      </c>
      <c r="AR531" s="102" t="s">
        <v>108</v>
      </c>
      <c r="AS531" s="102" t="s">
        <v>70</v>
      </c>
      <c r="AW531" s="10" t="s">
        <v>113</v>
      </c>
      <c r="BC531" s="103" t="e">
        <f>IF(L531="základní",#REF!,0)</f>
        <v>#REF!</v>
      </c>
      <c r="BD531" s="103">
        <f>IF(L531="snížená",#REF!,0)</f>
        <v>0</v>
      </c>
      <c r="BE531" s="103">
        <f>IF(L531="zákl. přenesená",#REF!,0)</f>
        <v>0</v>
      </c>
      <c r="BF531" s="103">
        <f>IF(L531="sníž. přenesená",#REF!,0)</f>
        <v>0</v>
      </c>
      <c r="BG531" s="103">
        <f>IF(L531="nulová",#REF!,0)</f>
        <v>0</v>
      </c>
      <c r="BH531" s="10" t="s">
        <v>78</v>
      </c>
      <c r="BI531" s="103" t="e">
        <f>ROUND(#REF!*H531,2)</f>
        <v>#REF!</v>
      </c>
      <c r="BJ531" s="10" t="s">
        <v>112</v>
      </c>
      <c r="BK531" s="102" t="s">
        <v>872</v>
      </c>
    </row>
    <row r="532" spans="2:63" s="1" customFormat="1" ht="68.25" x14ac:dyDescent="0.2">
      <c r="B532" s="21"/>
      <c r="D532" s="104" t="s">
        <v>114</v>
      </c>
      <c r="F532" s="105" t="s">
        <v>873</v>
      </c>
      <c r="I532" s="97"/>
      <c r="J532" s="156"/>
      <c r="K532" s="106"/>
      <c r="R532" s="44"/>
      <c r="AR532" s="10" t="s">
        <v>114</v>
      </c>
      <c r="AS532" s="10" t="s">
        <v>70</v>
      </c>
    </row>
    <row r="533" spans="2:63" s="1" customFormat="1" ht="19.5" x14ac:dyDescent="0.2">
      <c r="B533" s="21"/>
      <c r="D533" s="104" t="s">
        <v>152</v>
      </c>
      <c r="F533" s="107" t="s">
        <v>693</v>
      </c>
      <c r="I533" s="97"/>
      <c r="J533" s="156"/>
      <c r="K533" s="106"/>
      <c r="R533" s="44"/>
      <c r="AR533" s="10" t="s">
        <v>152</v>
      </c>
      <c r="AS533" s="10" t="s">
        <v>70</v>
      </c>
    </row>
    <row r="534" spans="2:63" s="1" customFormat="1" ht="24.2" customHeight="1" x14ac:dyDescent="0.2">
      <c r="B534" s="92"/>
      <c r="C534" s="93" t="s">
        <v>874</v>
      </c>
      <c r="D534" s="93" t="s">
        <v>108</v>
      </c>
      <c r="E534" s="94" t="s">
        <v>875</v>
      </c>
      <c r="F534" s="95" t="s">
        <v>876</v>
      </c>
      <c r="G534" s="96" t="s">
        <v>220</v>
      </c>
      <c r="H534" s="97">
        <v>500</v>
      </c>
      <c r="I534" s="97" t="s">
        <v>4510</v>
      </c>
      <c r="J534" s="156"/>
      <c r="K534" s="98" t="s">
        <v>1</v>
      </c>
      <c r="L534" s="99" t="s">
        <v>35</v>
      </c>
      <c r="M534" s="100">
        <v>0</v>
      </c>
      <c r="N534" s="100">
        <f>M534*H534</f>
        <v>0</v>
      </c>
      <c r="O534" s="100">
        <v>0</v>
      </c>
      <c r="P534" s="100">
        <f>O534*H534</f>
        <v>0</v>
      </c>
      <c r="Q534" s="100">
        <v>0</v>
      </c>
      <c r="R534" s="101">
        <f>Q534*H534</f>
        <v>0</v>
      </c>
      <c r="AP534" s="102" t="s">
        <v>112</v>
      </c>
      <c r="AR534" s="102" t="s">
        <v>108</v>
      </c>
      <c r="AS534" s="102" t="s">
        <v>70</v>
      </c>
      <c r="AW534" s="10" t="s">
        <v>113</v>
      </c>
      <c r="BC534" s="103" t="e">
        <f>IF(L534="základní",#REF!,0)</f>
        <v>#REF!</v>
      </c>
      <c r="BD534" s="103">
        <f>IF(L534="snížená",#REF!,0)</f>
        <v>0</v>
      </c>
      <c r="BE534" s="103">
        <f>IF(L534="zákl. přenesená",#REF!,0)</f>
        <v>0</v>
      </c>
      <c r="BF534" s="103">
        <f>IF(L534="sníž. přenesená",#REF!,0)</f>
        <v>0</v>
      </c>
      <c r="BG534" s="103">
        <f>IF(L534="nulová",#REF!,0)</f>
        <v>0</v>
      </c>
      <c r="BH534" s="10" t="s">
        <v>78</v>
      </c>
      <c r="BI534" s="103" t="e">
        <f>ROUND(#REF!*H534,2)</f>
        <v>#REF!</v>
      </c>
      <c r="BJ534" s="10" t="s">
        <v>112</v>
      </c>
      <c r="BK534" s="102" t="s">
        <v>877</v>
      </c>
    </row>
    <row r="535" spans="2:63" s="1" customFormat="1" ht="68.25" x14ac:dyDescent="0.2">
      <c r="B535" s="21"/>
      <c r="D535" s="104" t="s">
        <v>114</v>
      </c>
      <c r="F535" s="105" t="s">
        <v>878</v>
      </c>
      <c r="I535" s="97"/>
      <c r="J535" s="156"/>
      <c r="K535" s="106"/>
      <c r="R535" s="44"/>
      <c r="AR535" s="10" t="s">
        <v>114</v>
      </c>
      <c r="AS535" s="10" t="s">
        <v>70</v>
      </c>
    </row>
    <row r="536" spans="2:63" s="1" customFormat="1" ht="19.5" x14ac:dyDescent="0.2">
      <c r="B536" s="21"/>
      <c r="D536" s="104" t="s">
        <v>152</v>
      </c>
      <c r="F536" s="107" t="s">
        <v>693</v>
      </c>
      <c r="I536" s="97"/>
      <c r="J536" s="156"/>
      <c r="K536" s="106"/>
      <c r="R536" s="44"/>
      <c r="AR536" s="10" t="s">
        <v>152</v>
      </c>
      <c r="AS536" s="10" t="s">
        <v>70</v>
      </c>
    </row>
    <row r="537" spans="2:63" s="1" customFormat="1" ht="24.2" customHeight="1" x14ac:dyDescent="0.2">
      <c r="B537" s="92"/>
      <c r="C537" s="93" t="s">
        <v>498</v>
      </c>
      <c r="D537" s="93" t="s">
        <v>108</v>
      </c>
      <c r="E537" s="94" t="s">
        <v>879</v>
      </c>
      <c r="F537" s="95" t="s">
        <v>880</v>
      </c>
      <c r="G537" s="96" t="s">
        <v>220</v>
      </c>
      <c r="H537" s="97">
        <v>500</v>
      </c>
      <c r="I537" s="97" t="s">
        <v>4510</v>
      </c>
      <c r="J537" s="156"/>
      <c r="K537" s="98" t="s">
        <v>1</v>
      </c>
      <c r="L537" s="99" t="s">
        <v>35</v>
      </c>
      <c r="M537" s="100">
        <v>0</v>
      </c>
      <c r="N537" s="100">
        <f>M537*H537</f>
        <v>0</v>
      </c>
      <c r="O537" s="100">
        <v>0</v>
      </c>
      <c r="P537" s="100">
        <f>O537*H537</f>
        <v>0</v>
      </c>
      <c r="Q537" s="100">
        <v>0</v>
      </c>
      <c r="R537" s="101">
        <f>Q537*H537</f>
        <v>0</v>
      </c>
      <c r="AP537" s="102" t="s">
        <v>112</v>
      </c>
      <c r="AR537" s="102" t="s">
        <v>108</v>
      </c>
      <c r="AS537" s="102" t="s">
        <v>70</v>
      </c>
      <c r="AW537" s="10" t="s">
        <v>113</v>
      </c>
      <c r="BC537" s="103" t="e">
        <f>IF(L537="základní",#REF!,0)</f>
        <v>#REF!</v>
      </c>
      <c r="BD537" s="103">
        <f>IF(L537="snížená",#REF!,0)</f>
        <v>0</v>
      </c>
      <c r="BE537" s="103">
        <f>IF(L537="zákl. přenesená",#REF!,0)</f>
        <v>0</v>
      </c>
      <c r="BF537" s="103">
        <f>IF(L537="sníž. přenesená",#REF!,0)</f>
        <v>0</v>
      </c>
      <c r="BG537" s="103">
        <f>IF(L537="nulová",#REF!,0)</f>
        <v>0</v>
      </c>
      <c r="BH537" s="10" t="s">
        <v>78</v>
      </c>
      <c r="BI537" s="103" t="e">
        <f>ROUND(#REF!*H537,2)</f>
        <v>#REF!</v>
      </c>
      <c r="BJ537" s="10" t="s">
        <v>112</v>
      </c>
      <c r="BK537" s="102" t="s">
        <v>881</v>
      </c>
    </row>
    <row r="538" spans="2:63" s="1" customFormat="1" ht="68.25" x14ac:dyDescent="0.2">
      <c r="B538" s="21"/>
      <c r="D538" s="104" t="s">
        <v>114</v>
      </c>
      <c r="F538" s="105" t="s">
        <v>882</v>
      </c>
      <c r="I538" s="97"/>
      <c r="J538" s="156"/>
      <c r="K538" s="106"/>
      <c r="R538" s="44"/>
      <c r="AR538" s="10" t="s">
        <v>114</v>
      </c>
      <c r="AS538" s="10" t="s">
        <v>70</v>
      </c>
    </row>
    <row r="539" spans="2:63" s="1" customFormat="1" ht="19.5" x14ac:dyDescent="0.2">
      <c r="B539" s="21"/>
      <c r="D539" s="104" t="s">
        <v>152</v>
      </c>
      <c r="F539" s="107" t="s">
        <v>693</v>
      </c>
      <c r="I539" s="97"/>
      <c r="J539" s="156"/>
      <c r="K539" s="106"/>
      <c r="R539" s="44"/>
      <c r="AR539" s="10" t="s">
        <v>152</v>
      </c>
      <c r="AS539" s="10" t="s">
        <v>70</v>
      </c>
    </row>
    <row r="540" spans="2:63" s="1" customFormat="1" ht="24.2" customHeight="1" x14ac:dyDescent="0.2">
      <c r="B540" s="92"/>
      <c r="C540" s="93" t="s">
        <v>883</v>
      </c>
      <c r="D540" s="93" t="s">
        <v>108</v>
      </c>
      <c r="E540" s="94" t="s">
        <v>884</v>
      </c>
      <c r="F540" s="95" t="s">
        <v>885</v>
      </c>
      <c r="G540" s="96" t="s">
        <v>220</v>
      </c>
      <c r="H540" s="97">
        <v>500</v>
      </c>
      <c r="I540" s="97" t="s">
        <v>4510</v>
      </c>
      <c r="J540" s="156"/>
      <c r="K540" s="98" t="s">
        <v>1</v>
      </c>
      <c r="L540" s="99" t="s">
        <v>35</v>
      </c>
      <c r="M540" s="100">
        <v>0</v>
      </c>
      <c r="N540" s="100">
        <f>M540*H540</f>
        <v>0</v>
      </c>
      <c r="O540" s="100">
        <v>0</v>
      </c>
      <c r="P540" s="100">
        <f>O540*H540</f>
        <v>0</v>
      </c>
      <c r="Q540" s="100">
        <v>0</v>
      </c>
      <c r="R540" s="101">
        <f>Q540*H540</f>
        <v>0</v>
      </c>
      <c r="AP540" s="102" t="s">
        <v>112</v>
      </c>
      <c r="AR540" s="102" t="s">
        <v>108</v>
      </c>
      <c r="AS540" s="102" t="s">
        <v>70</v>
      </c>
      <c r="AW540" s="10" t="s">
        <v>113</v>
      </c>
      <c r="BC540" s="103" t="e">
        <f>IF(L540="základní",#REF!,0)</f>
        <v>#REF!</v>
      </c>
      <c r="BD540" s="103">
        <f>IF(L540="snížená",#REF!,0)</f>
        <v>0</v>
      </c>
      <c r="BE540" s="103">
        <f>IF(L540="zákl. přenesená",#REF!,0)</f>
        <v>0</v>
      </c>
      <c r="BF540" s="103">
        <f>IF(L540="sníž. přenesená",#REF!,0)</f>
        <v>0</v>
      </c>
      <c r="BG540" s="103">
        <f>IF(L540="nulová",#REF!,0)</f>
        <v>0</v>
      </c>
      <c r="BH540" s="10" t="s">
        <v>78</v>
      </c>
      <c r="BI540" s="103" t="e">
        <f>ROUND(#REF!*H540,2)</f>
        <v>#REF!</v>
      </c>
      <c r="BJ540" s="10" t="s">
        <v>112</v>
      </c>
      <c r="BK540" s="102" t="s">
        <v>886</v>
      </c>
    </row>
    <row r="541" spans="2:63" s="1" customFormat="1" ht="68.25" x14ac:dyDescent="0.2">
      <c r="B541" s="21"/>
      <c r="D541" s="104" t="s">
        <v>114</v>
      </c>
      <c r="F541" s="105" t="s">
        <v>887</v>
      </c>
      <c r="I541" s="97"/>
      <c r="J541" s="156"/>
      <c r="K541" s="106"/>
      <c r="R541" s="44"/>
      <c r="AR541" s="10" t="s">
        <v>114</v>
      </c>
      <c r="AS541" s="10" t="s">
        <v>70</v>
      </c>
    </row>
    <row r="542" spans="2:63" s="1" customFormat="1" ht="19.5" x14ac:dyDescent="0.2">
      <c r="B542" s="21"/>
      <c r="D542" s="104" t="s">
        <v>152</v>
      </c>
      <c r="F542" s="107" t="s">
        <v>693</v>
      </c>
      <c r="I542" s="97"/>
      <c r="J542" s="156"/>
      <c r="K542" s="106"/>
      <c r="R542" s="44"/>
      <c r="AR542" s="10" t="s">
        <v>152</v>
      </c>
      <c r="AS542" s="10" t="s">
        <v>70</v>
      </c>
    </row>
    <row r="543" spans="2:63" s="1" customFormat="1" ht="24.2" customHeight="1" x14ac:dyDescent="0.2">
      <c r="B543" s="92"/>
      <c r="C543" s="93" t="s">
        <v>502</v>
      </c>
      <c r="D543" s="93" t="s">
        <v>108</v>
      </c>
      <c r="E543" s="94" t="s">
        <v>888</v>
      </c>
      <c r="F543" s="95" t="s">
        <v>889</v>
      </c>
      <c r="G543" s="96" t="s">
        <v>220</v>
      </c>
      <c r="H543" s="97">
        <v>200</v>
      </c>
      <c r="I543" s="97" t="s">
        <v>4510</v>
      </c>
      <c r="J543" s="156"/>
      <c r="K543" s="98" t="s">
        <v>1</v>
      </c>
      <c r="L543" s="99" t="s">
        <v>35</v>
      </c>
      <c r="M543" s="100">
        <v>0</v>
      </c>
      <c r="N543" s="100">
        <f>M543*H543</f>
        <v>0</v>
      </c>
      <c r="O543" s="100">
        <v>0</v>
      </c>
      <c r="P543" s="100">
        <f>O543*H543</f>
        <v>0</v>
      </c>
      <c r="Q543" s="100">
        <v>0</v>
      </c>
      <c r="R543" s="101">
        <f>Q543*H543</f>
        <v>0</v>
      </c>
      <c r="AP543" s="102" t="s">
        <v>112</v>
      </c>
      <c r="AR543" s="102" t="s">
        <v>108</v>
      </c>
      <c r="AS543" s="102" t="s">
        <v>70</v>
      </c>
      <c r="AW543" s="10" t="s">
        <v>113</v>
      </c>
      <c r="BC543" s="103" t="e">
        <f>IF(L543="základní",#REF!,0)</f>
        <v>#REF!</v>
      </c>
      <c r="BD543" s="103">
        <f>IF(L543="snížená",#REF!,0)</f>
        <v>0</v>
      </c>
      <c r="BE543" s="103">
        <f>IF(L543="zákl. přenesená",#REF!,0)</f>
        <v>0</v>
      </c>
      <c r="BF543" s="103">
        <f>IF(L543="sníž. přenesená",#REF!,0)</f>
        <v>0</v>
      </c>
      <c r="BG543" s="103">
        <f>IF(L543="nulová",#REF!,0)</f>
        <v>0</v>
      </c>
      <c r="BH543" s="10" t="s">
        <v>78</v>
      </c>
      <c r="BI543" s="103" t="e">
        <f>ROUND(#REF!*H543,2)</f>
        <v>#REF!</v>
      </c>
      <c r="BJ543" s="10" t="s">
        <v>112</v>
      </c>
      <c r="BK543" s="102" t="s">
        <v>890</v>
      </c>
    </row>
    <row r="544" spans="2:63" s="1" customFormat="1" ht="68.25" x14ac:dyDescent="0.2">
      <c r="B544" s="21"/>
      <c r="D544" s="104" t="s">
        <v>114</v>
      </c>
      <c r="F544" s="105" t="s">
        <v>891</v>
      </c>
      <c r="I544" s="97"/>
      <c r="J544" s="156"/>
      <c r="K544" s="106"/>
      <c r="R544" s="44"/>
      <c r="AR544" s="10" t="s">
        <v>114</v>
      </c>
      <c r="AS544" s="10" t="s">
        <v>70</v>
      </c>
    </row>
    <row r="545" spans="2:63" s="1" customFormat="1" ht="19.5" x14ac:dyDescent="0.2">
      <c r="B545" s="21"/>
      <c r="D545" s="104" t="s">
        <v>152</v>
      </c>
      <c r="F545" s="107" t="s">
        <v>693</v>
      </c>
      <c r="I545" s="97"/>
      <c r="J545" s="156"/>
      <c r="K545" s="106"/>
      <c r="R545" s="44"/>
      <c r="AR545" s="10" t="s">
        <v>152</v>
      </c>
      <c r="AS545" s="10" t="s">
        <v>70</v>
      </c>
    </row>
    <row r="546" spans="2:63" s="1" customFormat="1" ht="24.2" customHeight="1" x14ac:dyDescent="0.2">
      <c r="B546" s="92"/>
      <c r="C546" s="93" t="s">
        <v>892</v>
      </c>
      <c r="D546" s="93" t="s">
        <v>108</v>
      </c>
      <c r="E546" s="94" t="s">
        <v>893</v>
      </c>
      <c r="F546" s="95" t="s">
        <v>894</v>
      </c>
      <c r="G546" s="96" t="s">
        <v>220</v>
      </c>
      <c r="H546" s="97">
        <v>500</v>
      </c>
      <c r="I546" s="97" t="s">
        <v>4510</v>
      </c>
      <c r="J546" s="156"/>
      <c r="K546" s="98" t="s">
        <v>1</v>
      </c>
      <c r="L546" s="99" t="s">
        <v>35</v>
      </c>
      <c r="M546" s="100">
        <v>0</v>
      </c>
      <c r="N546" s="100">
        <f>M546*H546</f>
        <v>0</v>
      </c>
      <c r="O546" s="100">
        <v>0</v>
      </c>
      <c r="P546" s="100">
        <f>O546*H546</f>
        <v>0</v>
      </c>
      <c r="Q546" s="100">
        <v>0</v>
      </c>
      <c r="R546" s="101">
        <f>Q546*H546</f>
        <v>0</v>
      </c>
      <c r="AP546" s="102" t="s">
        <v>112</v>
      </c>
      <c r="AR546" s="102" t="s">
        <v>108</v>
      </c>
      <c r="AS546" s="102" t="s">
        <v>70</v>
      </c>
      <c r="AW546" s="10" t="s">
        <v>113</v>
      </c>
      <c r="BC546" s="103" t="e">
        <f>IF(L546="základní",#REF!,0)</f>
        <v>#REF!</v>
      </c>
      <c r="BD546" s="103">
        <f>IF(L546="snížená",#REF!,0)</f>
        <v>0</v>
      </c>
      <c r="BE546" s="103">
        <f>IF(L546="zákl. přenesená",#REF!,0)</f>
        <v>0</v>
      </c>
      <c r="BF546" s="103">
        <f>IF(L546="sníž. přenesená",#REF!,0)</f>
        <v>0</v>
      </c>
      <c r="BG546" s="103">
        <f>IF(L546="nulová",#REF!,0)</f>
        <v>0</v>
      </c>
      <c r="BH546" s="10" t="s">
        <v>78</v>
      </c>
      <c r="BI546" s="103" t="e">
        <f>ROUND(#REF!*H546,2)</f>
        <v>#REF!</v>
      </c>
      <c r="BJ546" s="10" t="s">
        <v>112</v>
      </c>
      <c r="BK546" s="102" t="s">
        <v>895</v>
      </c>
    </row>
    <row r="547" spans="2:63" s="1" customFormat="1" ht="68.25" x14ac:dyDescent="0.2">
      <c r="B547" s="21"/>
      <c r="D547" s="104" t="s">
        <v>114</v>
      </c>
      <c r="F547" s="105" t="s">
        <v>896</v>
      </c>
      <c r="I547" s="97"/>
      <c r="J547" s="156"/>
      <c r="K547" s="106"/>
      <c r="R547" s="44"/>
      <c r="AR547" s="10" t="s">
        <v>114</v>
      </c>
      <c r="AS547" s="10" t="s">
        <v>70</v>
      </c>
    </row>
    <row r="548" spans="2:63" s="1" customFormat="1" ht="19.5" x14ac:dyDescent="0.2">
      <c r="B548" s="21"/>
      <c r="D548" s="104" t="s">
        <v>152</v>
      </c>
      <c r="F548" s="107" t="s">
        <v>693</v>
      </c>
      <c r="I548" s="97"/>
      <c r="J548" s="156"/>
      <c r="K548" s="106"/>
      <c r="R548" s="44"/>
      <c r="AR548" s="10" t="s">
        <v>152</v>
      </c>
      <c r="AS548" s="10" t="s">
        <v>70</v>
      </c>
    </row>
    <row r="549" spans="2:63" s="1" customFormat="1" ht="24.2" customHeight="1" x14ac:dyDescent="0.2">
      <c r="B549" s="92"/>
      <c r="C549" s="93" t="s">
        <v>507</v>
      </c>
      <c r="D549" s="93" t="s">
        <v>108</v>
      </c>
      <c r="E549" s="94" t="s">
        <v>897</v>
      </c>
      <c r="F549" s="95" t="s">
        <v>898</v>
      </c>
      <c r="G549" s="96" t="s">
        <v>220</v>
      </c>
      <c r="H549" s="97">
        <v>500</v>
      </c>
      <c r="I549" s="97" t="s">
        <v>4510</v>
      </c>
      <c r="J549" s="156"/>
      <c r="K549" s="98" t="s">
        <v>1</v>
      </c>
      <c r="L549" s="99" t="s">
        <v>35</v>
      </c>
      <c r="M549" s="100">
        <v>0</v>
      </c>
      <c r="N549" s="100">
        <f>M549*H549</f>
        <v>0</v>
      </c>
      <c r="O549" s="100">
        <v>0</v>
      </c>
      <c r="P549" s="100">
        <f>O549*H549</f>
        <v>0</v>
      </c>
      <c r="Q549" s="100">
        <v>0</v>
      </c>
      <c r="R549" s="101">
        <f>Q549*H549</f>
        <v>0</v>
      </c>
      <c r="AP549" s="102" t="s">
        <v>112</v>
      </c>
      <c r="AR549" s="102" t="s">
        <v>108</v>
      </c>
      <c r="AS549" s="102" t="s">
        <v>70</v>
      </c>
      <c r="AW549" s="10" t="s">
        <v>113</v>
      </c>
      <c r="BC549" s="103" t="e">
        <f>IF(L549="základní",#REF!,0)</f>
        <v>#REF!</v>
      </c>
      <c r="BD549" s="103">
        <f>IF(L549="snížená",#REF!,0)</f>
        <v>0</v>
      </c>
      <c r="BE549" s="103">
        <f>IF(L549="zákl. přenesená",#REF!,0)</f>
        <v>0</v>
      </c>
      <c r="BF549" s="103">
        <f>IF(L549="sníž. přenesená",#REF!,0)</f>
        <v>0</v>
      </c>
      <c r="BG549" s="103">
        <f>IF(L549="nulová",#REF!,0)</f>
        <v>0</v>
      </c>
      <c r="BH549" s="10" t="s">
        <v>78</v>
      </c>
      <c r="BI549" s="103" t="e">
        <f>ROUND(#REF!*H549,2)</f>
        <v>#REF!</v>
      </c>
      <c r="BJ549" s="10" t="s">
        <v>112</v>
      </c>
      <c r="BK549" s="102" t="s">
        <v>899</v>
      </c>
    </row>
    <row r="550" spans="2:63" s="1" customFormat="1" ht="68.25" x14ac:dyDescent="0.2">
      <c r="B550" s="21"/>
      <c r="D550" s="104" t="s">
        <v>114</v>
      </c>
      <c r="F550" s="105" t="s">
        <v>900</v>
      </c>
      <c r="I550" s="97"/>
      <c r="J550" s="156"/>
      <c r="K550" s="106"/>
      <c r="R550" s="44"/>
      <c r="AR550" s="10" t="s">
        <v>114</v>
      </c>
      <c r="AS550" s="10" t="s">
        <v>70</v>
      </c>
    </row>
    <row r="551" spans="2:63" s="1" customFormat="1" ht="19.5" x14ac:dyDescent="0.2">
      <c r="B551" s="21"/>
      <c r="D551" s="104" t="s">
        <v>152</v>
      </c>
      <c r="F551" s="107" t="s">
        <v>693</v>
      </c>
      <c r="I551" s="97"/>
      <c r="J551" s="156"/>
      <c r="K551" s="106"/>
      <c r="R551" s="44"/>
      <c r="AR551" s="10" t="s">
        <v>152</v>
      </c>
      <c r="AS551" s="10" t="s">
        <v>70</v>
      </c>
    </row>
    <row r="552" spans="2:63" s="1" customFormat="1" ht="24.2" customHeight="1" x14ac:dyDescent="0.2">
      <c r="B552" s="92"/>
      <c r="C552" s="93" t="s">
        <v>901</v>
      </c>
      <c r="D552" s="93" t="s">
        <v>108</v>
      </c>
      <c r="E552" s="94" t="s">
        <v>902</v>
      </c>
      <c r="F552" s="95" t="s">
        <v>903</v>
      </c>
      <c r="G552" s="96" t="s">
        <v>220</v>
      </c>
      <c r="H552" s="97">
        <v>500</v>
      </c>
      <c r="I552" s="97" t="s">
        <v>4510</v>
      </c>
      <c r="J552" s="156"/>
      <c r="K552" s="98" t="s">
        <v>1</v>
      </c>
      <c r="L552" s="99" t="s">
        <v>35</v>
      </c>
      <c r="M552" s="100">
        <v>0</v>
      </c>
      <c r="N552" s="100">
        <f>M552*H552</f>
        <v>0</v>
      </c>
      <c r="O552" s="100">
        <v>0</v>
      </c>
      <c r="P552" s="100">
        <f>O552*H552</f>
        <v>0</v>
      </c>
      <c r="Q552" s="100">
        <v>0</v>
      </c>
      <c r="R552" s="101">
        <f>Q552*H552</f>
        <v>0</v>
      </c>
      <c r="AP552" s="102" t="s">
        <v>112</v>
      </c>
      <c r="AR552" s="102" t="s">
        <v>108</v>
      </c>
      <c r="AS552" s="102" t="s">
        <v>70</v>
      </c>
      <c r="AW552" s="10" t="s">
        <v>113</v>
      </c>
      <c r="BC552" s="103" t="e">
        <f>IF(L552="základní",#REF!,0)</f>
        <v>#REF!</v>
      </c>
      <c r="BD552" s="103">
        <f>IF(L552="snížená",#REF!,0)</f>
        <v>0</v>
      </c>
      <c r="BE552" s="103">
        <f>IF(L552="zákl. přenesená",#REF!,0)</f>
        <v>0</v>
      </c>
      <c r="BF552" s="103">
        <f>IF(L552="sníž. přenesená",#REF!,0)</f>
        <v>0</v>
      </c>
      <c r="BG552" s="103">
        <f>IF(L552="nulová",#REF!,0)</f>
        <v>0</v>
      </c>
      <c r="BH552" s="10" t="s">
        <v>78</v>
      </c>
      <c r="BI552" s="103" t="e">
        <f>ROUND(#REF!*H552,2)</f>
        <v>#REF!</v>
      </c>
      <c r="BJ552" s="10" t="s">
        <v>112</v>
      </c>
      <c r="BK552" s="102" t="s">
        <v>904</v>
      </c>
    </row>
    <row r="553" spans="2:63" s="1" customFormat="1" ht="68.25" x14ac:dyDescent="0.2">
      <c r="B553" s="21"/>
      <c r="D553" s="104" t="s">
        <v>114</v>
      </c>
      <c r="F553" s="105" t="s">
        <v>905</v>
      </c>
      <c r="I553" s="97"/>
      <c r="J553" s="156"/>
      <c r="K553" s="106"/>
      <c r="R553" s="44"/>
      <c r="AR553" s="10" t="s">
        <v>114</v>
      </c>
      <c r="AS553" s="10" t="s">
        <v>70</v>
      </c>
    </row>
    <row r="554" spans="2:63" s="1" customFormat="1" ht="19.5" x14ac:dyDescent="0.2">
      <c r="B554" s="21"/>
      <c r="D554" s="104" t="s">
        <v>152</v>
      </c>
      <c r="F554" s="107" t="s">
        <v>693</v>
      </c>
      <c r="I554" s="97"/>
      <c r="J554" s="156"/>
      <c r="K554" s="106"/>
      <c r="R554" s="44"/>
      <c r="AR554" s="10" t="s">
        <v>152</v>
      </c>
      <c r="AS554" s="10" t="s">
        <v>70</v>
      </c>
    </row>
    <row r="555" spans="2:63" s="1" customFormat="1" ht="24.2" customHeight="1" x14ac:dyDescent="0.2">
      <c r="B555" s="92"/>
      <c r="C555" s="93" t="s">
        <v>511</v>
      </c>
      <c r="D555" s="93" t="s">
        <v>108</v>
      </c>
      <c r="E555" s="94" t="s">
        <v>906</v>
      </c>
      <c r="F555" s="95" t="s">
        <v>907</v>
      </c>
      <c r="G555" s="96" t="s">
        <v>220</v>
      </c>
      <c r="H555" s="97">
        <v>200</v>
      </c>
      <c r="I555" s="97" t="s">
        <v>4510</v>
      </c>
      <c r="J555" s="156"/>
      <c r="K555" s="98" t="s">
        <v>1</v>
      </c>
      <c r="L555" s="99" t="s">
        <v>35</v>
      </c>
      <c r="M555" s="100">
        <v>0</v>
      </c>
      <c r="N555" s="100">
        <f>M555*H555</f>
        <v>0</v>
      </c>
      <c r="O555" s="100">
        <v>0</v>
      </c>
      <c r="P555" s="100">
        <f>O555*H555</f>
        <v>0</v>
      </c>
      <c r="Q555" s="100">
        <v>0</v>
      </c>
      <c r="R555" s="101">
        <f>Q555*H555</f>
        <v>0</v>
      </c>
      <c r="AP555" s="102" t="s">
        <v>112</v>
      </c>
      <c r="AR555" s="102" t="s">
        <v>108</v>
      </c>
      <c r="AS555" s="102" t="s">
        <v>70</v>
      </c>
      <c r="AW555" s="10" t="s">
        <v>113</v>
      </c>
      <c r="BC555" s="103" t="e">
        <f>IF(L555="základní",#REF!,0)</f>
        <v>#REF!</v>
      </c>
      <c r="BD555" s="103">
        <f>IF(L555="snížená",#REF!,0)</f>
        <v>0</v>
      </c>
      <c r="BE555" s="103">
        <f>IF(L555="zákl. přenesená",#REF!,0)</f>
        <v>0</v>
      </c>
      <c r="BF555" s="103">
        <f>IF(L555="sníž. přenesená",#REF!,0)</f>
        <v>0</v>
      </c>
      <c r="BG555" s="103">
        <f>IF(L555="nulová",#REF!,0)</f>
        <v>0</v>
      </c>
      <c r="BH555" s="10" t="s">
        <v>78</v>
      </c>
      <c r="BI555" s="103" t="e">
        <f>ROUND(#REF!*H555,2)</f>
        <v>#REF!</v>
      </c>
      <c r="BJ555" s="10" t="s">
        <v>112</v>
      </c>
      <c r="BK555" s="102" t="s">
        <v>908</v>
      </c>
    </row>
    <row r="556" spans="2:63" s="1" customFormat="1" ht="68.25" x14ac:dyDescent="0.2">
      <c r="B556" s="21"/>
      <c r="D556" s="104" t="s">
        <v>114</v>
      </c>
      <c r="F556" s="105" t="s">
        <v>909</v>
      </c>
      <c r="I556" s="97"/>
      <c r="J556" s="156"/>
      <c r="K556" s="106"/>
      <c r="R556" s="44"/>
      <c r="AR556" s="10" t="s">
        <v>114</v>
      </c>
      <c r="AS556" s="10" t="s">
        <v>70</v>
      </c>
    </row>
    <row r="557" spans="2:63" s="1" customFormat="1" ht="19.5" x14ac:dyDescent="0.2">
      <c r="B557" s="21"/>
      <c r="D557" s="104" t="s">
        <v>152</v>
      </c>
      <c r="F557" s="107" t="s">
        <v>693</v>
      </c>
      <c r="I557" s="97"/>
      <c r="J557" s="156"/>
      <c r="K557" s="106"/>
      <c r="R557" s="44"/>
      <c r="AR557" s="10" t="s">
        <v>152</v>
      </c>
      <c r="AS557" s="10" t="s">
        <v>70</v>
      </c>
    </row>
    <row r="558" spans="2:63" s="1" customFormat="1" ht="24.2" customHeight="1" x14ac:dyDescent="0.2">
      <c r="B558" s="92"/>
      <c r="C558" s="93" t="s">
        <v>910</v>
      </c>
      <c r="D558" s="93" t="s">
        <v>108</v>
      </c>
      <c r="E558" s="94" t="s">
        <v>911</v>
      </c>
      <c r="F558" s="95" t="s">
        <v>912</v>
      </c>
      <c r="G558" s="96" t="s">
        <v>220</v>
      </c>
      <c r="H558" s="97">
        <v>1000</v>
      </c>
      <c r="I558" s="97" t="s">
        <v>4510</v>
      </c>
      <c r="J558" s="156"/>
      <c r="K558" s="98" t="s">
        <v>1</v>
      </c>
      <c r="L558" s="99" t="s">
        <v>35</v>
      </c>
      <c r="M558" s="100">
        <v>0</v>
      </c>
      <c r="N558" s="100">
        <f>M558*H558</f>
        <v>0</v>
      </c>
      <c r="O558" s="100">
        <v>0</v>
      </c>
      <c r="P558" s="100">
        <f>O558*H558</f>
        <v>0</v>
      </c>
      <c r="Q558" s="100">
        <v>0</v>
      </c>
      <c r="R558" s="101">
        <f>Q558*H558</f>
        <v>0</v>
      </c>
      <c r="AP558" s="102" t="s">
        <v>112</v>
      </c>
      <c r="AR558" s="102" t="s">
        <v>108</v>
      </c>
      <c r="AS558" s="102" t="s">
        <v>70</v>
      </c>
      <c r="AW558" s="10" t="s">
        <v>113</v>
      </c>
      <c r="BC558" s="103" t="e">
        <f>IF(L558="základní",#REF!,0)</f>
        <v>#REF!</v>
      </c>
      <c r="BD558" s="103">
        <f>IF(L558="snížená",#REF!,0)</f>
        <v>0</v>
      </c>
      <c r="BE558" s="103">
        <f>IF(L558="zákl. přenesená",#REF!,0)</f>
        <v>0</v>
      </c>
      <c r="BF558" s="103">
        <f>IF(L558="sníž. přenesená",#REF!,0)</f>
        <v>0</v>
      </c>
      <c r="BG558" s="103">
        <f>IF(L558="nulová",#REF!,0)</f>
        <v>0</v>
      </c>
      <c r="BH558" s="10" t="s">
        <v>78</v>
      </c>
      <c r="BI558" s="103" t="e">
        <f>ROUND(#REF!*H558,2)</f>
        <v>#REF!</v>
      </c>
      <c r="BJ558" s="10" t="s">
        <v>112</v>
      </c>
      <c r="BK558" s="102" t="s">
        <v>913</v>
      </c>
    </row>
    <row r="559" spans="2:63" s="1" customFormat="1" ht="68.25" x14ac:dyDescent="0.2">
      <c r="B559" s="21"/>
      <c r="D559" s="104" t="s">
        <v>114</v>
      </c>
      <c r="F559" s="105" t="s">
        <v>914</v>
      </c>
      <c r="I559" s="97"/>
      <c r="J559" s="156"/>
      <c r="K559" s="106"/>
      <c r="R559" s="44"/>
      <c r="AR559" s="10" t="s">
        <v>114</v>
      </c>
      <c r="AS559" s="10" t="s">
        <v>70</v>
      </c>
    </row>
    <row r="560" spans="2:63" s="1" customFormat="1" ht="19.5" x14ac:dyDescent="0.2">
      <c r="B560" s="21"/>
      <c r="D560" s="104" t="s">
        <v>152</v>
      </c>
      <c r="F560" s="107" t="s">
        <v>693</v>
      </c>
      <c r="I560" s="97"/>
      <c r="J560" s="156"/>
      <c r="K560" s="106"/>
      <c r="R560" s="44"/>
      <c r="AR560" s="10" t="s">
        <v>152</v>
      </c>
      <c r="AS560" s="10" t="s">
        <v>70</v>
      </c>
    </row>
    <row r="561" spans="2:63" s="1" customFormat="1" ht="24.2" customHeight="1" x14ac:dyDescent="0.2">
      <c r="B561" s="92"/>
      <c r="C561" s="93" t="s">
        <v>516</v>
      </c>
      <c r="D561" s="93" t="s">
        <v>108</v>
      </c>
      <c r="E561" s="94" t="s">
        <v>915</v>
      </c>
      <c r="F561" s="95" t="s">
        <v>916</v>
      </c>
      <c r="G561" s="96" t="s">
        <v>220</v>
      </c>
      <c r="H561" s="97">
        <v>1000</v>
      </c>
      <c r="I561" s="97" t="s">
        <v>4510</v>
      </c>
      <c r="J561" s="156"/>
      <c r="K561" s="98" t="s">
        <v>1</v>
      </c>
      <c r="L561" s="99" t="s">
        <v>35</v>
      </c>
      <c r="M561" s="100">
        <v>0</v>
      </c>
      <c r="N561" s="100">
        <f>M561*H561</f>
        <v>0</v>
      </c>
      <c r="O561" s="100">
        <v>0</v>
      </c>
      <c r="P561" s="100">
        <f>O561*H561</f>
        <v>0</v>
      </c>
      <c r="Q561" s="100">
        <v>0</v>
      </c>
      <c r="R561" s="101">
        <f>Q561*H561</f>
        <v>0</v>
      </c>
      <c r="AP561" s="102" t="s">
        <v>112</v>
      </c>
      <c r="AR561" s="102" t="s">
        <v>108</v>
      </c>
      <c r="AS561" s="102" t="s">
        <v>70</v>
      </c>
      <c r="AW561" s="10" t="s">
        <v>113</v>
      </c>
      <c r="BC561" s="103" t="e">
        <f>IF(L561="základní",#REF!,0)</f>
        <v>#REF!</v>
      </c>
      <c r="BD561" s="103">
        <f>IF(L561="snížená",#REF!,0)</f>
        <v>0</v>
      </c>
      <c r="BE561" s="103">
        <f>IF(L561="zákl. přenesená",#REF!,0)</f>
        <v>0</v>
      </c>
      <c r="BF561" s="103">
        <f>IF(L561="sníž. přenesená",#REF!,0)</f>
        <v>0</v>
      </c>
      <c r="BG561" s="103">
        <f>IF(L561="nulová",#REF!,0)</f>
        <v>0</v>
      </c>
      <c r="BH561" s="10" t="s">
        <v>78</v>
      </c>
      <c r="BI561" s="103" t="e">
        <f>ROUND(#REF!*H561,2)</f>
        <v>#REF!</v>
      </c>
      <c r="BJ561" s="10" t="s">
        <v>112</v>
      </c>
      <c r="BK561" s="102" t="s">
        <v>917</v>
      </c>
    </row>
    <row r="562" spans="2:63" s="1" customFormat="1" ht="68.25" x14ac:dyDescent="0.2">
      <c r="B562" s="21"/>
      <c r="D562" s="104" t="s">
        <v>114</v>
      </c>
      <c r="F562" s="105" t="s">
        <v>918</v>
      </c>
      <c r="I562" s="97"/>
      <c r="J562" s="156"/>
      <c r="K562" s="106"/>
      <c r="R562" s="44"/>
      <c r="AR562" s="10" t="s">
        <v>114</v>
      </c>
      <c r="AS562" s="10" t="s">
        <v>70</v>
      </c>
    </row>
    <row r="563" spans="2:63" s="1" customFormat="1" ht="19.5" x14ac:dyDescent="0.2">
      <c r="B563" s="21"/>
      <c r="D563" s="104" t="s">
        <v>152</v>
      </c>
      <c r="F563" s="107" t="s">
        <v>693</v>
      </c>
      <c r="I563" s="97"/>
      <c r="J563" s="156"/>
      <c r="K563" s="106"/>
      <c r="R563" s="44"/>
      <c r="AR563" s="10" t="s">
        <v>152</v>
      </c>
      <c r="AS563" s="10" t="s">
        <v>70</v>
      </c>
    </row>
    <row r="564" spans="2:63" s="1" customFormat="1" ht="24.2" customHeight="1" x14ac:dyDescent="0.2">
      <c r="B564" s="92"/>
      <c r="C564" s="93" t="s">
        <v>919</v>
      </c>
      <c r="D564" s="93" t="s">
        <v>108</v>
      </c>
      <c r="E564" s="94" t="s">
        <v>920</v>
      </c>
      <c r="F564" s="95" t="s">
        <v>921</v>
      </c>
      <c r="G564" s="96" t="s">
        <v>220</v>
      </c>
      <c r="H564" s="97">
        <v>500</v>
      </c>
      <c r="I564" s="97" t="s">
        <v>4510</v>
      </c>
      <c r="J564" s="156"/>
      <c r="K564" s="98" t="s">
        <v>1</v>
      </c>
      <c r="L564" s="99" t="s">
        <v>35</v>
      </c>
      <c r="M564" s="100">
        <v>0</v>
      </c>
      <c r="N564" s="100">
        <f>M564*H564</f>
        <v>0</v>
      </c>
      <c r="O564" s="100">
        <v>0</v>
      </c>
      <c r="P564" s="100">
        <f>O564*H564</f>
        <v>0</v>
      </c>
      <c r="Q564" s="100">
        <v>0</v>
      </c>
      <c r="R564" s="101">
        <f>Q564*H564</f>
        <v>0</v>
      </c>
      <c r="AP564" s="102" t="s">
        <v>112</v>
      </c>
      <c r="AR564" s="102" t="s">
        <v>108</v>
      </c>
      <c r="AS564" s="102" t="s">
        <v>70</v>
      </c>
      <c r="AW564" s="10" t="s">
        <v>113</v>
      </c>
      <c r="BC564" s="103" t="e">
        <f>IF(L564="základní",#REF!,0)</f>
        <v>#REF!</v>
      </c>
      <c r="BD564" s="103">
        <f>IF(L564="snížená",#REF!,0)</f>
        <v>0</v>
      </c>
      <c r="BE564" s="103">
        <f>IF(L564="zákl. přenesená",#REF!,0)</f>
        <v>0</v>
      </c>
      <c r="BF564" s="103">
        <f>IF(L564="sníž. přenesená",#REF!,0)</f>
        <v>0</v>
      </c>
      <c r="BG564" s="103">
        <f>IF(L564="nulová",#REF!,0)</f>
        <v>0</v>
      </c>
      <c r="BH564" s="10" t="s">
        <v>78</v>
      </c>
      <c r="BI564" s="103" t="e">
        <f>ROUND(#REF!*H564,2)</f>
        <v>#REF!</v>
      </c>
      <c r="BJ564" s="10" t="s">
        <v>112</v>
      </c>
      <c r="BK564" s="102" t="s">
        <v>922</v>
      </c>
    </row>
    <row r="565" spans="2:63" s="1" customFormat="1" ht="68.25" x14ac:dyDescent="0.2">
      <c r="B565" s="21"/>
      <c r="D565" s="104" t="s">
        <v>114</v>
      </c>
      <c r="F565" s="105" t="s">
        <v>923</v>
      </c>
      <c r="I565" s="97"/>
      <c r="J565" s="156"/>
      <c r="K565" s="106"/>
      <c r="R565" s="44"/>
      <c r="AR565" s="10" t="s">
        <v>114</v>
      </c>
      <c r="AS565" s="10" t="s">
        <v>70</v>
      </c>
    </row>
    <row r="566" spans="2:63" s="1" customFormat="1" ht="19.5" x14ac:dyDescent="0.2">
      <c r="B566" s="21"/>
      <c r="D566" s="104" t="s">
        <v>152</v>
      </c>
      <c r="F566" s="107" t="s">
        <v>693</v>
      </c>
      <c r="I566" s="97"/>
      <c r="J566" s="156"/>
      <c r="K566" s="106"/>
      <c r="R566" s="44"/>
      <c r="AR566" s="10" t="s">
        <v>152</v>
      </c>
      <c r="AS566" s="10" t="s">
        <v>70</v>
      </c>
    </row>
    <row r="567" spans="2:63" s="1" customFormat="1" ht="24.2" customHeight="1" x14ac:dyDescent="0.2">
      <c r="B567" s="92"/>
      <c r="C567" s="93" t="s">
        <v>520</v>
      </c>
      <c r="D567" s="93" t="s">
        <v>108</v>
      </c>
      <c r="E567" s="94" t="s">
        <v>924</v>
      </c>
      <c r="F567" s="95" t="s">
        <v>925</v>
      </c>
      <c r="G567" s="96" t="s">
        <v>220</v>
      </c>
      <c r="H567" s="97">
        <v>500</v>
      </c>
      <c r="I567" s="97" t="s">
        <v>4510</v>
      </c>
      <c r="J567" s="156"/>
      <c r="K567" s="98" t="s">
        <v>1</v>
      </c>
      <c r="L567" s="99" t="s">
        <v>35</v>
      </c>
      <c r="M567" s="100">
        <v>0</v>
      </c>
      <c r="N567" s="100">
        <f>M567*H567</f>
        <v>0</v>
      </c>
      <c r="O567" s="100">
        <v>0</v>
      </c>
      <c r="P567" s="100">
        <f>O567*H567</f>
        <v>0</v>
      </c>
      <c r="Q567" s="100">
        <v>0</v>
      </c>
      <c r="R567" s="101">
        <f>Q567*H567</f>
        <v>0</v>
      </c>
      <c r="AP567" s="102" t="s">
        <v>112</v>
      </c>
      <c r="AR567" s="102" t="s">
        <v>108</v>
      </c>
      <c r="AS567" s="102" t="s">
        <v>70</v>
      </c>
      <c r="AW567" s="10" t="s">
        <v>113</v>
      </c>
      <c r="BC567" s="103" t="e">
        <f>IF(L567="základní",#REF!,0)</f>
        <v>#REF!</v>
      </c>
      <c r="BD567" s="103">
        <f>IF(L567="snížená",#REF!,0)</f>
        <v>0</v>
      </c>
      <c r="BE567" s="103">
        <f>IF(L567="zákl. přenesená",#REF!,0)</f>
        <v>0</v>
      </c>
      <c r="BF567" s="103">
        <f>IF(L567="sníž. přenesená",#REF!,0)</f>
        <v>0</v>
      </c>
      <c r="BG567" s="103">
        <f>IF(L567="nulová",#REF!,0)</f>
        <v>0</v>
      </c>
      <c r="BH567" s="10" t="s">
        <v>78</v>
      </c>
      <c r="BI567" s="103" t="e">
        <f>ROUND(#REF!*H567,2)</f>
        <v>#REF!</v>
      </c>
      <c r="BJ567" s="10" t="s">
        <v>112</v>
      </c>
      <c r="BK567" s="102" t="s">
        <v>926</v>
      </c>
    </row>
    <row r="568" spans="2:63" s="1" customFormat="1" ht="68.25" x14ac:dyDescent="0.2">
      <c r="B568" s="21"/>
      <c r="D568" s="104" t="s">
        <v>114</v>
      </c>
      <c r="F568" s="105" t="s">
        <v>927</v>
      </c>
      <c r="I568" s="97"/>
      <c r="J568" s="156"/>
      <c r="K568" s="106"/>
      <c r="R568" s="44"/>
      <c r="AR568" s="10" t="s">
        <v>114</v>
      </c>
      <c r="AS568" s="10" t="s">
        <v>70</v>
      </c>
    </row>
    <row r="569" spans="2:63" s="1" customFormat="1" ht="19.5" x14ac:dyDescent="0.2">
      <c r="B569" s="21"/>
      <c r="D569" s="104" t="s">
        <v>152</v>
      </c>
      <c r="F569" s="107" t="s">
        <v>693</v>
      </c>
      <c r="I569" s="97"/>
      <c r="J569" s="156"/>
      <c r="K569" s="106"/>
      <c r="R569" s="44"/>
      <c r="AR569" s="10" t="s">
        <v>152</v>
      </c>
      <c r="AS569" s="10" t="s">
        <v>70</v>
      </c>
    </row>
    <row r="570" spans="2:63" s="1" customFormat="1" ht="24.2" customHeight="1" x14ac:dyDescent="0.2">
      <c r="B570" s="92"/>
      <c r="C570" s="93" t="s">
        <v>928</v>
      </c>
      <c r="D570" s="93" t="s">
        <v>108</v>
      </c>
      <c r="E570" s="94" t="s">
        <v>929</v>
      </c>
      <c r="F570" s="95" t="s">
        <v>930</v>
      </c>
      <c r="G570" s="96" t="s">
        <v>220</v>
      </c>
      <c r="H570" s="97">
        <v>500</v>
      </c>
      <c r="I570" s="97" t="s">
        <v>4510</v>
      </c>
      <c r="J570" s="156"/>
      <c r="K570" s="98" t="s">
        <v>1</v>
      </c>
      <c r="L570" s="99" t="s">
        <v>35</v>
      </c>
      <c r="M570" s="100">
        <v>0</v>
      </c>
      <c r="N570" s="100">
        <f>M570*H570</f>
        <v>0</v>
      </c>
      <c r="O570" s="100">
        <v>0</v>
      </c>
      <c r="P570" s="100">
        <f>O570*H570</f>
        <v>0</v>
      </c>
      <c r="Q570" s="100">
        <v>0</v>
      </c>
      <c r="R570" s="101">
        <f>Q570*H570</f>
        <v>0</v>
      </c>
      <c r="AP570" s="102" t="s">
        <v>112</v>
      </c>
      <c r="AR570" s="102" t="s">
        <v>108</v>
      </c>
      <c r="AS570" s="102" t="s">
        <v>70</v>
      </c>
      <c r="AW570" s="10" t="s">
        <v>113</v>
      </c>
      <c r="BC570" s="103" t="e">
        <f>IF(L570="základní",#REF!,0)</f>
        <v>#REF!</v>
      </c>
      <c r="BD570" s="103">
        <f>IF(L570="snížená",#REF!,0)</f>
        <v>0</v>
      </c>
      <c r="BE570" s="103">
        <f>IF(L570="zákl. přenesená",#REF!,0)</f>
        <v>0</v>
      </c>
      <c r="BF570" s="103">
        <f>IF(L570="sníž. přenesená",#REF!,0)</f>
        <v>0</v>
      </c>
      <c r="BG570" s="103">
        <f>IF(L570="nulová",#REF!,0)</f>
        <v>0</v>
      </c>
      <c r="BH570" s="10" t="s">
        <v>78</v>
      </c>
      <c r="BI570" s="103" t="e">
        <f>ROUND(#REF!*H570,2)</f>
        <v>#REF!</v>
      </c>
      <c r="BJ570" s="10" t="s">
        <v>112</v>
      </c>
      <c r="BK570" s="102" t="s">
        <v>931</v>
      </c>
    </row>
    <row r="571" spans="2:63" s="1" customFormat="1" ht="68.25" x14ac:dyDescent="0.2">
      <c r="B571" s="21"/>
      <c r="D571" s="104" t="s">
        <v>114</v>
      </c>
      <c r="F571" s="105" t="s">
        <v>932</v>
      </c>
      <c r="I571" s="97"/>
      <c r="J571" s="156"/>
      <c r="K571" s="106"/>
      <c r="R571" s="44"/>
      <c r="AR571" s="10" t="s">
        <v>114</v>
      </c>
      <c r="AS571" s="10" t="s">
        <v>70</v>
      </c>
    </row>
    <row r="572" spans="2:63" s="1" customFormat="1" ht="19.5" x14ac:dyDescent="0.2">
      <c r="B572" s="21"/>
      <c r="D572" s="104" t="s">
        <v>152</v>
      </c>
      <c r="F572" s="107" t="s">
        <v>693</v>
      </c>
      <c r="I572" s="97"/>
      <c r="J572" s="156"/>
      <c r="K572" s="106"/>
      <c r="R572" s="44"/>
      <c r="AR572" s="10" t="s">
        <v>152</v>
      </c>
      <c r="AS572" s="10" t="s">
        <v>70</v>
      </c>
    </row>
    <row r="573" spans="2:63" s="1" customFormat="1" ht="24.2" customHeight="1" x14ac:dyDescent="0.2">
      <c r="B573" s="92"/>
      <c r="C573" s="93" t="s">
        <v>525</v>
      </c>
      <c r="D573" s="93" t="s">
        <v>108</v>
      </c>
      <c r="E573" s="94" t="s">
        <v>933</v>
      </c>
      <c r="F573" s="95" t="s">
        <v>934</v>
      </c>
      <c r="G573" s="96" t="s">
        <v>220</v>
      </c>
      <c r="H573" s="97">
        <v>500</v>
      </c>
      <c r="I573" s="97" t="s">
        <v>4510</v>
      </c>
      <c r="J573" s="156"/>
      <c r="K573" s="98" t="s">
        <v>1</v>
      </c>
      <c r="L573" s="99" t="s">
        <v>35</v>
      </c>
      <c r="M573" s="100">
        <v>0</v>
      </c>
      <c r="N573" s="100">
        <f>M573*H573</f>
        <v>0</v>
      </c>
      <c r="O573" s="100">
        <v>0</v>
      </c>
      <c r="P573" s="100">
        <f>O573*H573</f>
        <v>0</v>
      </c>
      <c r="Q573" s="100">
        <v>0</v>
      </c>
      <c r="R573" s="101">
        <f>Q573*H573</f>
        <v>0</v>
      </c>
      <c r="AP573" s="102" t="s">
        <v>112</v>
      </c>
      <c r="AR573" s="102" t="s">
        <v>108</v>
      </c>
      <c r="AS573" s="102" t="s">
        <v>70</v>
      </c>
      <c r="AW573" s="10" t="s">
        <v>113</v>
      </c>
      <c r="BC573" s="103" t="e">
        <f>IF(L573="základní",#REF!,0)</f>
        <v>#REF!</v>
      </c>
      <c r="BD573" s="103">
        <f>IF(L573="snížená",#REF!,0)</f>
        <v>0</v>
      </c>
      <c r="BE573" s="103">
        <f>IF(L573="zákl. přenesená",#REF!,0)</f>
        <v>0</v>
      </c>
      <c r="BF573" s="103">
        <f>IF(L573="sníž. přenesená",#REF!,0)</f>
        <v>0</v>
      </c>
      <c r="BG573" s="103">
        <f>IF(L573="nulová",#REF!,0)</f>
        <v>0</v>
      </c>
      <c r="BH573" s="10" t="s">
        <v>78</v>
      </c>
      <c r="BI573" s="103" t="e">
        <f>ROUND(#REF!*H573,2)</f>
        <v>#REF!</v>
      </c>
      <c r="BJ573" s="10" t="s">
        <v>112</v>
      </c>
      <c r="BK573" s="102" t="s">
        <v>935</v>
      </c>
    </row>
    <row r="574" spans="2:63" s="1" customFormat="1" ht="68.25" x14ac:dyDescent="0.2">
      <c r="B574" s="21"/>
      <c r="D574" s="104" t="s">
        <v>114</v>
      </c>
      <c r="F574" s="105" t="s">
        <v>936</v>
      </c>
      <c r="I574" s="97"/>
      <c r="J574" s="156"/>
      <c r="K574" s="106"/>
      <c r="R574" s="44"/>
      <c r="AR574" s="10" t="s">
        <v>114</v>
      </c>
      <c r="AS574" s="10" t="s">
        <v>70</v>
      </c>
    </row>
    <row r="575" spans="2:63" s="1" customFormat="1" ht="19.5" x14ac:dyDescent="0.2">
      <c r="B575" s="21"/>
      <c r="D575" s="104" t="s">
        <v>152</v>
      </c>
      <c r="F575" s="107" t="s">
        <v>693</v>
      </c>
      <c r="I575" s="97"/>
      <c r="J575" s="156"/>
      <c r="K575" s="106"/>
      <c r="R575" s="44"/>
      <c r="AR575" s="10" t="s">
        <v>152</v>
      </c>
      <c r="AS575" s="10" t="s">
        <v>70</v>
      </c>
    </row>
    <row r="576" spans="2:63" s="1" customFormat="1" ht="24.2" customHeight="1" x14ac:dyDescent="0.2">
      <c r="B576" s="92"/>
      <c r="C576" s="93" t="s">
        <v>937</v>
      </c>
      <c r="D576" s="93" t="s">
        <v>108</v>
      </c>
      <c r="E576" s="94" t="s">
        <v>938</v>
      </c>
      <c r="F576" s="95" t="s">
        <v>939</v>
      </c>
      <c r="G576" s="96" t="s">
        <v>220</v>
      </c>
      <c r="H576" s="97">
        <v>500</v>
      </c>
      <c r="I576" s="97" t="s">
        <v>4510</v>
      </c>
      <c r="J576" s="156"/>
      <c r="K576" s="98" t="s">
        <v>1</v>
      </c>
      <c r="L576" s="99" t="s">
        <v>35</v>
      </c>
      <c r="M576" s="100">
        <v>0</v>
      </c>
      <c r="N576" s="100">
        <f>M576*H576</f>
        <v>0</v>
      </c>
      <c r="O576" s="100">
        <v>0</v>
      </c>
      <c r="P576" s="100">
        <f>O576*H576</f>
        <v>0</v>
      </c>
      <c r="Q576" s="100">
        <v>0</v>
      </c>
      <c r="R576" s="101">
        <f>Q576*H576</f>
        <v>0</v>
      </c>
      <c r="AP576" s="102" t="s">
        <v>112</v>
      </c>
      <c r="AR576" s="102" t="s">
        <v>108</v>
      </c>
      <c r="AS576" s="102" t="s">
        <v>70</v>
      </c>
      <c r="AW576" s="10" t="s">
        <v>113</v>
      </c>
      <c r="BC576" s="103" t="e">
        <f>IF(L576="základní",#REF!,0)</f>
        <v>#REF!</v>
      </c>
      <c r="BD576" s="103">
        <f>IF(L576="snížená",#REF!,0)</f>
        <v>0</v>
      </c>
      <c r="BE576" s="103">
        <f>IF(L576="zákl. přenesená",#REF!,0)</f>
        <v>0</v>
      </c>
      <c r="BF576" s="103">
        <f>IF(L576="sníž. přenesená",#REF!,0)</f>
        <v>0</v>
      </c>
      <c r="BG576" s="103">
        <f>IF(L576="nulová",#REF!,0)</f>
        <v>0</v>
      </c>
      <c r="BH576" s="10" t="s">
        <v>78</v>
      </c>
      <c r="BI576" s="103" t="e">
        <f>ROUND(#REF!*H576,2)</f>
        <v>#REF!</v>
      </c>
      <c r="BJ576" s="10" t="s">
        <v>112</v>
      </c>
      <c r="BK576" s="102" t="s">
        <v>940</v>
      </c>
    </row>
    <row r="577" spans="2:63" s="1" customFormat="1" ht="68.25" x14ac:dyDescent="0.2">
      <c r="B577" s="21"/>
      <c r="D577" s="104" t="s">
        <v>114</v>
      </c>
      <c r="F577" s="105" t="s">
        <v>941</v>
      </c>
      <c r="I577" s="97"/>
      <c r="J577" s="156"/>
      <c r="K577" s="106"/>
      <c r="R577" s="44"/>
      <c r="AR577" s="10" t="s">
        <v>114</v>
      </c>
      <c r="AS577" s="10" t="s">
        <v>70</v>
      </c>
    </row>
    <row r="578" spans="2:63" s="1" customFormat="1" ht="19.5" x14ac:dyDescent="0.2">
      <c r="B578" s="21"/>
      <c r="D578" s="104" t="s">
        <v>152</v>
      </c>
      <c r="F578" s="107" t="s">
        <v>693</v>
      </c>
      <c r="I578" s="97"/>
      <c r="J578" s="156"/>
      <c r="K578" s="106"/>
      <c r="R578" s="44"/>
      <c r="AR578" s="10" t="s">
        <v>152</v>
      </c>
      <c r="AS578" s="10" t="s">
        <v>70</v>
      </c>
    </row>
    <row r="579" spans="2:63" s="1" customFormat="1" ht="24.2" customHeight="1" x14ac:dyDescent="0.2">
      <c r="B579" s="92"/>
      <c r="C579" s="93" t="s">
        <v>529</v>
      </c>
      <c r="D579" s="93" t="s">
        <v>108</v>
      </c>
      <c r="E579" s="94" t="s">
        <v>942</v>
      </c>
      <c r="F579" s="95" t="s">
        <v>943</v>
      </c>
      <c r="G579" s="96" t="s">
        <v>220</v>
      </c>
      <c r="H579" s="97">
        <v>500</v>
      </c>
      <c r="I579" s="97" t="s">
        <v>4510</v>
      </c>
      <c r="J579" s="156"/>
      <c r="K579" s="98" t="s">
        <v>1</v>
      </c>
      <c r="L579" s="99" t="s">
        <v>35</v>
      </c>
      <c r="M579" s="100">
        <v>0</v>
      </c>
      <c r="N579" s="100">
        <f>M579*H579</f>
        <v>0</v>
      </c>
      <c r="O579" s="100">
        <v>0</v>
      </c>
      <c r="P579" s="100">
        <f>O579*H579</f>
        <v>0</v>
      </c>
      <c r="Q579" s="100">
        <v>0</v>
      </c>
      <c r="R579" s="101">
        <f>Q579*H579</f>
        <v>0</v>
      </c>
      <c r="AP579" s="102" t="s">
        <v>112</v>
      </c>
      <c r="AR579" s="102" t="s">
        <v>108</v>
      </c>
      <c r="AS579" s="102" t="s">
        <v>70</v>
      </c>
      <c r="AW579" s="10" t="s">
        <v>113</v>
      </c>
      <c r="BC579" s="103" t="e">
        <f>IF(L579="základní",#REF!,0)</f>
        <v>#REF!</v>
      </c>
      <c r="BD579" s="103">
        <f>IF(L579="snížená",#REF!,0)</f>
        <v>0</v>
      </c>
      <c r="BE579" s="103">
        <f>IF(L579="zákl. přenesená",#REF!,0)</f>
        <v>0</v>
      </c>
      <c r="BF579" s="103">
        <f>IF(L579="sníž. přenesená",#REF!,0)</f>
        <v>0</v>
      </c>
      <c r="BG579" s="103">
        <f>IF(L579="nulová",#REF!,0)</f>
        <v>0</v>
      </c>
      <c r="BH579" s="10" t="s">
        <v>78</v>
      </c>
      <c r="BI579" s="103" t="e">
        <f>ROUND(#REF!*H579,2)</f>
        <v>#REF!</v>
      </c>
      <c r="BJ579" s="10" t="s">
        <v>112</v>
      </c>
      <c r="BK579" s="102" t="s">
        <v>944</v>
      </c>
    </row>
    <row r="580" spans="2:63" s="1" customFormat="1" ht="68.25" x14ac:dyDescent="0.2">
      <c r="B580" s="21"/>
      <c r="D580" s="104" t="s">
        <v>114</v>
      </c>
      <c r="F580" s="105" t="s">
        <v>945</v>
      </c>
      <c r="I580" s="97"/>
      <c r="J580" s="156"/>
      <c r="K580" s="106"/>
      <c r="R580" s="44"/>
      <c r="AR580" s="10" t="s">
        <v>114</v>
      </c>
      <c r="AS580" s="10" t="s">
        <v>70</v>
      </c>
    </row>
    <row r="581" spans="2:63" s="1" customFormat="1" ht="19.5" x14ac:dyDescent="0.2">
      <c r="B581" s="21"/>
      <c r="D581" s="104" t="s">
        <v>152</v>
      </c>
      <c r="F581" s="107" t="s">
        <v>693</v>
      </c>
      <c r="I581" s="97"/>
      <c r="J581" s="156"/>
      <c r="K581" s="106"/>
      <c r="R581" s="44"/>
      <c r="AR581" s="10" t="s">
        <v>152</v>
      </c>
      <c r="AS581" s="10" t="s">
        <v>70</v>
      </c>
    </row>
    <row r="582" spans="2:63" s="1" customFormat="1" ht="24.2" customHeight="1" x14ac:dyDescent="0.2">
      <c r="B582" s="92"/>
      <c r="C582" s="93" t="s">
        <v>946</v>
      </c>
      <c r="D582" s="93" t="s">
        <v>108</v>
      </c>
      <c r="E582" s="94" t="s">
        <v>947</v>
      </c>
      <c r="F582" s="95" t="s">
        <v>948</v>
      </c>
      <c r="G582" s="96" t="s">
        <v>220</v>
      </c>
      <c r="H582" s="97">
        <v>500</v>
      </c>
      <c r="I582" s="97" t="s">
        <v>4510</v>
      </c>
      <c r="J582" s="156"/>
      <c r="K582" s="98" t="s">
        <v>1</v>
      </c>
      <c r="L582" s="99" t="s">
        <v>35</v>
      </c>
      <c r="M582" s="100">
        <v>0</v>
      </c>
      <c r="N582" s="100">
        <f>M582*H582</f>
        <v>0</v>
      </c>
      <c r="O582" s="100">
        <v>0</v>
      </c>
      <c r="P582" s="100">
        <f>O582*H582</f>
        <v>0</v>
      </c>
      <c r="Q582" s="100">
        <v>0</v>
      </c>
      <c r="R582" s="101">
        <f>Q582*H582</f>
        <v>0</v>
      </c>
      <c r="AP582" s="102" t="s">
        <v>112</v>
      </c>
      <c r="AR582" s="102" t="s">
        <v>108</v>
      </c>
      <c r="AS582" s="102" t="s">
        <v>70</v>
      </c>
      <c r="AW582" s="10" t="s">
        <v>113</v>
      </c>
      <c r="BC582" s="103" t="e">
        <f>IF(L582="základní",#REF!,0)</f>
        <v>#REF!</v>
      </c>
      <c r="BD582" s="103">
        <f>IF(L582="snížená",#REF!,0)</f>
        <v>0</v>
      </c>
      <c r="BE582" s="103">
        <f>IF(L582="zákl. přenesená",#REF!,0)</f>
        <v>0</v>
      </c>
      <c r="BF582" s="103">
        <f>IF(L582="sníž. přenesená",#REF!,0)</f>
        <v>0</v>
      </c>
      <c r="BG582" s="103">
        <f>IF(L582="nulová",#REF!,0)</f>
        <v>0</v>
      </c>
      <c r="BH582" s="10" t="s">
        <v>78</v>
      </c>
      <c r="BI582" s="103" t="e">
        <f>ROUND(#REF!*H582,2)</f>
        <v>#REF!</v>
      </c>
      <c r="BJ582" s="10" t="s">
        <v>112</v>
      </c>
      <c r="BK582" s="102" t="s">
        <v>949</v>
      </c>
    </row>
    <row r="583" spans="2:63" s="1" customFormat="1" ht="68.25" x14ac:dyDescent="0.2">
      <c r="B583" s="21"/>
      <c r="D583" s="104" t="s">
        <v>114</v>
      </c>
      <c r="F583" s="105" t="s">
        <v>950</v>
      </c>
      <c r="I583" s="97"/>
      <c r="J583" s="156"/>
      <c r="K583" s="106"/>
      <c r="R583" s="44"/>
      <c r="AR583" s="10" t="s">
        <v>114</v>
      </c>
      <c r="AS583" s="10" t="s">
        <v>70</v>
      </c>
    </row>
    <row r="584" spans="2:63" s="1" customFormat="1" ht="19.5" x14ac:dyDescent="0.2">
      <c r="B584" s="21"/>
      <c r="D584" s="104" t="s">
        <v>152</v>
      </c>
      <c r="F584" s="107" t="s">
        <v>693</v>
      </c>
      <c r="I584" s="97"/>
      <c r="J584" s="156"/>
      <c r="K584" s="106"/>
      <c r="R584" s="44"/>
      <c r="AR584" s="10" t="s">
        <v>152</v>
      </c>
      <c r="AS584" s="10" t="s">
        <v>70</v>
      </c>
    </row>
    <row r="585" spans="2:63" s="1" customFormat="1" ht="24.2" customHeight="1" x14ac:dyDescent="0.2">
      <c r="B585" s="92"/>
      <c r="C585" s="93" t="s">
        <v>534</v>
      </c>
      <c r="D585" s="93" t="s">
        <v>108</v>
      </c>
      <c r="E585" s="94" t="s">
        <v>951</v>
      </c>
      <c r="F585" s="95" t="s">
        <v>952</v>
      </c>
      <c r="G585" s="96" t="s">
        <v>220</v>
      </c>
      <c r="H585" s="97">
        <v>500</v>
      </c>
      <c r="I585" s="97" t="s">
        <v>4510</v>
      </c>
      <c r="J585" s="156"/>
      <c r="K585" s="98" t="s">
        <v>1</v>
      </c>
      <c r="L585" s="99" t="s">
        <v>35</v>
      </c>
      <c r="M585" s="100">
        <v>0</v>
      </c>
      <c r="N585" s="100">
        <f>M585*H585</f>
        <v>0</v>
      </c>
      <c r="O585" s="100">
        <v>0</v>
      </c>
      <c r="P585" s="100">
        <f>O585*H585</f>
        <v>0</v>
      </c>
      <c r="Q585" s="100">
        <v>0</v>
      </c>
      <c r="R585" s="101">
        <f>Q585*H585</f>
        <v>0</v>
      </c>
      <c r="AP585" s="102" t="s">
        <v>112</v>
      </c>
      <c r="AR585" s="102" t="s">
        <v>108</v>
      </c>
      <c r="AS585" s="102" t="s">
        <v>70</v>
      </c>
      <c r="AW585" s="10" t="s">
        <v>113</v>
      </c>
      <c r="BC585" s="103" t="e">
        <f>IF(L585="základní",#REF!,0)</f>
        <v>#REF!</v>
      </c>
      <c r="BD585" s="103">
        <f>IF(L585="snížená",#REF!,0)</f>
        <v>0</v>
      </c>
      <c r="BE585" s="103">
        <f>IF(L585="zákl. přenesená",#REF!,0)</f>
        <v>0</v>
      </c>
      <c r="BF585" s="103">
        <f>IF(L585="sníž. přenesená",#REF!,0)</f>
        <v>0</v>
      </c>
      <c r="BG585" s="103">
        <f>IF(L585="nulová",#REF!,0)</f>
        <v>0</v>
      </c>
      <c r="BH585" s="10" t="s">
        <v>78</v>
      </c>
      <c r="BI585" s="103" t="e">
        <f>ROUND(#REF!*H585,2)</f>
        <v>#REF!</v>
      </c>
      <c r="BJ585" s="10" t="s">
        <v>112</v>
      </c>
      <c r="BK585" s="102" t="s">
        <v>953</v>
      </c>
    </row>
    <row r="586" spans="2:63" s="1" customFormat="1" ht="68.25" x14ac:dyDescent="0.2">
      <c r="B586" s="21"/>
      <c r="D586" s="104" t="s">
        <v>114</v>
      </c>
      <c r="F586" s="105" t="s">
        <v>954</v>
      </c>
      <c r="I586" s="97"/>
      <c r="J586" s="156"/>
      <c r="K586" s="106"/>
      <c r="R586" s="44"/>
      <c r="AR586" s="10" t="s">
        <v>114</v>
      </c>
      <c r="AS586" s="10" t="s">
        <v>70</v>
      </c>
    </row>
    <row r="587" spans="2:63" s="1" customFormat="1" ht="19.5" x14ac:dyDescent="0.2">
      <c r="B587" s="21"/>
      <c r="D587" s="104" t="s">
        <v>152</v>
      </c>
      <c r="F587" s="107" t="s">
        <v>693</v>
      </c>
      <c r="I587" s="97"/>
      <c r="J587" s="156"/>
      <c r="K587" s="106"/>
      <c r="R587" s="44"/>
      <c r="AR587" s="10" t="s">
        <v>152</v>
      </c>
      <c r="AS587" s="10" t="s">
        <v>70</v>
      </c>
    </row>
    <row r="588" spans="2:63" s="1" customFormat="1" ht="37.9" customHeight="1" x14ac:dyDescent="0.2">
      <c r="B588" s="92"/>
      <c r="C588" s="93" t="s">
        <v>955</v>
      </c>
      <c r="D588" s="93" t="s">
        <v>108</v>
      </c>
      <c r="E588" s="94" t="s">
        <v>956</v>
      </c>
      <c r="F588" s="95" t="s">
        <v>957</v>
      </c>
      <c r="G588" s="96" t="s">
        <v>220</v>
      </c>
      <c r="H588" s="97">
        <v>500</v>
      </c>
      <c r="I588" s="97" t="s">
        <v>4510</v>
      </c>
      <c r="J588" s="156"/>
      <c r="K588" s="98" t="s">
        <v>1</v>
      </c>
      <c r="L588" s="99" t="s">
        <v>35</v>
      </c>
      <c r="M588" s="100">
        <v>0</v>
      </c>
      <c r="N588" s="100">
        <f>M588*H588</f>
        <v>0</v>
      </c>
      <c r="O588" s="100">
        <v>0</v>
      </c>
      <c r="P588" s="100">
        <f>O588*H588</f>
        <v>0</v>
      </c>
      <c r="Q588" s="100">
        <v>0</v>
      </c>
      <c r="R588" s="101">
        <f>Q588*H588</f>
        <v>0</v>
      </c>
      <c r="AP588" s="102" t="s">
        <v>112</v>
      </c>
      <c r="AR588" s="102" t="s">
        <v>108</v>
      </c>
      <c r="AS588" s="102" t="s">
        <v>70</v>
      </c>
      <c r="AW588" s="10" t="s">
        <v>113</v>
      </c>
      <c r="BC588" s="103" t="e">
        <f>IF(L588="základní",#REF!,0)</f>
        <v>#REF!</v>
      </c>
      <c r="BD588" s="103">
        <f>IF(L588="snížená",#REF!,0)</f>
        <v>0</v>
      </c>
      <c r="BE588" s="103">
        <f>IF(L588="zákl. přenesená",#REF!,0)</f>
        <v>0</v>
      </c>
      <c r="BF588" s="103">
        <f>IF(L588="sníž. přenesená",#REF!,0)</f>
        <v>0</v>
      </c>
      <c r="BG588" s="103">
        <f>IF(L588="nulová",#REF!,0)</f>
        <v>0</v>
      </c>
      <c r="BH588" s="10" t="s">
        <v>78</v>
      </c>
      <c r="BI588" s="103" t="e">
        <f>ROUND(#REF!*H588,2)</f>
        <v>#REF!</v>
      </c>
      <c r="BJ588" s="10" t="s">
        <v>112</v>
      </c>
      <c r="BK588" s="102" t="s">
        <v>958</v>
      </c>
    </row>
    <row r="589" spans="2:63" s="1" customFormat="1" ht="78" x14ac:dyDescent="0.2">
      <c r="B589" s="21"/>
      <c r="D589" s="104" t="s">
        <v>114</v>
      </c>
      <c r="F589" s="105" t="s">
        <v>959</v>
      </c>
      <c r="I589" s="97"/>
      <c r="J589" s="156"/>
      <c r="K589" s="106"/>
      <c r="R589" s="44"/>
      <c r="AR589" s="10" t="s">
        <v>114</v>
      </c>
      <c r="AS589" s="10" t="s">
        <v>70</v>
      </c>
    </row>
    <row r="590" spans="2:63" s="1" customFormat="1" ht="19.5" x14ac:dyDescent="0.2">
      <c r="B590" s="21"/>
      <c r="D590" s="104" t="s">
        <v>152</v>
      </c>
      <c r="F590" s="107" t="s">
        <v>693</v>
      </c>
      <c r="I590" s="97"/>
      <c r="J590" s="156"/>
      <c r="K590" s="106"/>
      <c r="R590" s="44"/>
      <c r="AR590" s="10" t="s">
        <v>152</v>
      </c>
      <c r="AS590" s="10" t="s">
        <v>70</v>
      </c>
    </row>
    <row r="591" spans="2:63" s="1" customFormat="1" ht="37.9" customHeight="1" x14ac:dyDescent="0.2">
      <c r="B591" s="92"/>
      <c r="C591" s="93" t="s">
        <v>538</v>
      </c>
      <c r="D591" s="93" t="s">
        <v>108</v>
      </c>
      <c r="E591" s="94" t="s">
        <v>960</v>
      </c>
      <c r="F591" s="95" t="s">
        <v>961</v>
      </c>
      <c r="G591" s="96" t="s">
        <v>220</v>
      </c>
      <c r="H591" s="97">
        <v>500</v>
      </c>
      <c r="I591" s="97" t="s">
        <v>4510</v>
      </c>
      <c r="J591" s="156"/>
      <c r="K591" s="98" t="s">
        <v>1</v>
      </c>
      <c r="L591" s="99" t="s">
        <v>35</v>
      </c>
      <c r="M591" s="100">
        <v>0</v>
      </c>
      <c r="N591" s="100">
        <f>M591*H591</f>
        <v>0</v>
      </c>
      <c r="O591" s="100">
        <v>0</v>
      </c>
      <c r="P591" s="100">
        <f>O591*H591</f>
        <v>0</v>
      </c>
      <c r="Q591" s="100">
        <v>0</v>
      </c>
      <c r="R591" s="101">
        <f>Q591*H591</f>
        <v>0</v>
      </c>
      <c r="AP591" s="102" t="s">
        <v>112</v>
      </c>
      <c r="AR591" s="102" t="s">
        <v>108</v>
      </c>
      <c r="AS591" s="102" t="s">
        <v>70</v>
      </c>
      <c r="AW591" s="10" t="s">
        <v>113</v>
      </c>
      <c r="BC591" s="103" t="e">
        <f>IF(L591="základní",#REF!,0)</f>
        <v>#REF!</v>
      </c>
      <c r="BD591" s="103">
        <f>IF(L591="snížená",#REF!,0)</f>
        <v>0</v>
      </c>
      <c r="BE591" s="103">
        <f>IF(L591="zákl. přenesená",#REF!,0)</f>
        <v>0</v>
      </c>
      <c r="BF591" s="103">
        <f>IF(L591="sníž. přenesená",#REF!,0)</f>
        <v>0</v>
      </c>
      <c r="BG591" s="103">
        <f>IF(L591="nulová",#REF!,0)</f>
        <v>0</v>
      </c>
      <c r="BH591" s="10" t="s">
        <v>78</v>
      </c>
      <c r="BI591" s="103" t="e">
        <f>ROUND(#REF!*H591,2)</f>
        <v>#REF!</v>
      </c>
      <c r="BJ591" s="10" t="s">
        <v>112</v>
      </c>
      <c r="BK591" s="102" t="s">
        <v>962</v>
      </c>
    </row>
    <row r="592" spans="2:63" s="1" customFormat="1" ht="78" x14ac:dyDescent="0.2">
      <c r="B592" s="21"/>
      <c r="D592" s="104" t="s">
        <v>114</v>
      </c>
      <c r="F592" s="105" t="s">
        <v>963</v>
      </c>
      <c r="I592" s="97"/>
      <c r="J592" s="156"/>
      <c r="K592" s="106"/>
      <c r="R592" s="44"/>
      <c r="AR592" s="10" t="s">
        <v>114</v>
      </c>
      <c r="AS592" s="10" t="s">
        <v>70</v>
      </c>
    </row>
    <row r="593" spans="2:63" s="1" customFormat="1" ht="19.5" x14ac:dyDescent="0.2">
      <c r="B593" s="21"/>
      <c r="D593" s="104" t="s">
        <v>152</v>
      </c>
      <c r="F593" s="107" t="s">
        <v>693</v>
      </c>
      <c r="I593" s="97"/>
      <c r="J593" s="156"/>
      <c r="K593" s="106"/>
      <c r="R593" s="44"/>
      <c r="AR593" s="10" t="s">
        <v>152</v>
      </c>
      <c r="AS593" s="10" t="s">
        <v>70</v>
      </c>
    </row>
    <row r="594" spans="2:63" s="1" customFormat="1" ht="24.2" customHeight="1" x14ac:dyDescent="0.2">
      <c r="B594" s="92"/>
      <c r="C594" s="93" t="s">
        <v>964</v>
      </c>
      <c r="D594" s="93" t="s">
        <v>108</v>
      </c>
      <c r="E594" s="94" t="s">
        <v>965</v>
      </c>
      <c r="F594" s="95" t="s">
        <v>966</v>
      </c>
      <c r="G594" s="96" t="s">
        <v>220</v>
      </c>
      <c r="H594" s="97">
        <v>200</v>
      </c>
      <c r="I594" s="97" t="s">
        <v>4510</v>
      </c>
      <c r="J594" s="156"/>
      <c r="K594" s="98" t="s">
        <v>1</v>
      </c>
      <c r="L594" s="99" t="s">
        <v>35</v>
      </c>
      <c r="M594" s="100">
        <v>0</v>
      </c>
      <c r="N594" s="100">
        <f>M594*H594</f>
        <v>0</v>
      </c>
      <c r="O594" s="100">
        <v>0</v>
      </c>
      <c r="P594" s="100">
        <f>O594*H594</f>
        <v>0</v>
      </c>
      <c r="Q594" s="100">
        <v>0</v>
      </c>
      <c r="R594" s="101">
        <f>Q594*H594</f>
        <v>0</v>
      </c>
      <c r="AP594" s="102" t="s">
        <v>112</v>
      </c>
      <c r="AR594" s="102" t="s">
        <v>108</v>
      </c>
      <c r="AS594" s="102" t="s">
        <v>70</v>
      </c>
      <c r="AW594" s="10" t="s">
        <v>113</v>
      </c>
      <c r="BC594" s="103" t="e">
        <f>IF(L594="základní",#REF!,0)</f>
        <v>#REF!</v>
      </c>
      <c r="BD594" s="103">
        <f>IF(L594="snížená",#REF!,0)</f>
        <v>0</v>
      </c>
      <c r="BE594" s="103">
        <f>IF(L594="zákl. přenesená",#REF!,0)</f>
        <v>0</v>
      </c>
      <c r="BF594" s="103">
        <f>IF(L594="sníž. přenesená",#REF!,0)</f>
        <v>0</v>
      </c>
      <c r="BG594" s="103">
        <f>IF(L594="nulová",#REF!,0)</f>
        <v>0</v>
      </c>
      <c r="BH594" s="10" t="s">
        <v>78</v>
      </c>
      <c r="BI594" s="103" t="e">
        <f>ROUND(#REF!*H594,2)</f>
        <v>#REF!</v>
      </c>
      <c r="BJ594" s="10" t="s">
        <v>112</v>
      </c>
      <c r="BK594" s="102" t="s">
        <v>967</v>
      </c>
    </row>
    <row r="595" spans="2:63" s="1" customFormat="1" ht="68.25" x14ac:dyDescent="0.2">
      <c r="B595" s="21"/>
      <c r="D595" s="104" t="s">
        <v>114</v>
      </c>
      <c r="F595" s="105" t="s">
        <v>968</v>
      </c>
      <c r="I595" s="97"/>
      <c r="J595" s="156"/>
      <c r="K595" s="106"/>
      <c r="R595" s="44"/>
      <c r="AR595" s="10" t="s">
        <v>114</v>
      </c>
      <c r="AS595" s="10" t="s">
        <v>70</v>
      </c>
    </row>
    <row r="596" spans="2:63" s="1" customFormat="1" ht="19.5" x14ac:dyDescent="0.2">
      <c r="B596" s="21"/>
      <c r="D596" s="104" t="s">
        <v>152</v>
      </c>
      <c r="F596" s="107" t="s">
        <v>693</v>
      </c>
      <c r="I596" s="97"/>
      <c r="J596" s="156"/>
      <c r="K596" s="106"/>
      <c r="R596" s="44"/>
      <c r="AR596" s="10" t="s">
        <v>152</v>
      </c>
      <c r="AS596" s="10" t="s">
        <v>70</v>
      </c>
    </row>
    <row r="597" spans="2:63" s="1" customFormat="1" ht="24.2" customHeight="1" x14ac:dyDescent="0.2">
      <c r="B597" s="92"/>
      <c r="C597" s="93" t="s">
        <v>543</v>
      </c>
      <c r="D597" s="93" t="s">
        <v>108</v>
      </c>
      <c r="E597" s="94" t="s">
        <v>969</v>
      </c>
      <c r="F597" s="95" t="s">
        <v>970</v>
      </c>
      <c r="G597" s="96" t="s">
        <v>220</v>
      </c>
      <c r="H597" s="97">
        <v>200</v>
      </c>
      <c r="I597" s="97" t="s">
        <v>4510</v>
      </c>
      <c r="J597" s="156"/>
      <c r="K597" s="98" t="s">
        <v>1</v>
      </c>
      <c r="L597" s="99" t="s">
        <v>35</v>
      </c>
      <c r="M597" s="100">
        <v>0</v>
      </c>
      <c r="N597" s="100">
        <f>M597*H597</f>
        <v>0</v>
      </c>
      <c r="O597" s="100">
        <v>0</v>
      </c>
      <c r="P597" s="100">
        <f>O597*H597</f>
        <v>0</v>
      </c>
      <c r="Q597" s="100">
        <v>0</v>
      </c>
      <c r="R597" s="101">
        <f>Q597*H597</f>
        <v>0</v>
      </c>
      <c r="AP597" s="102" t="s">
        <v>112</v>
      </c>
      <c r="AR597" s="102" t="s">
        <v>108</v>
      </c>
      <c r="AS597" s="102" t="s">
        <v>70</v>
      </c>
      <c r="AW597" s="10" t="s">
        <v>113</v>
      </c>
      <c r="BC597" s="103" t="e">
        <f>IF(L597="základní",#REF!,0)</f>
        <v>#REF!</v>
      </c>
      <c r="BD597" s="103">
        <f>IF(L597="snížená",#REF!,0)</f>
        <v>0</v>
      </c>
      <c r="BE597" s="103">
        <f>IF(L597="zákl. přenesená",#REF!,0)</f>
        <v>0</v>
      </c>
      <c r="BF597" s="103">
        <f>IF(L597="sníž. přenesená",#REF!,0)</f>
        <v>0</v>
      </c>
      <c r="BG597" s="103">
        <f>IF(L597="nulová",#REF!,0)</f>
        <v>0</v>
      </c>
      <c r="BH597" s="10" t="s">
        <v>78</v>
      </c>
      <c r="BI597" s="103" t="e">
        <f>ROUND(#REF!*H597,2)</f>
        <v>#REF!</v>
      </c>
      <c r="BJ597" s="10" t="s">
        <v>112</v>
      </c>
      <c r="BK597" s="102" t="s">
        <v>971</v>
      </c>
    </row>
    <row r="598" spans="2:63" s="1" customFormat="1" ht="68.25" x14ac:dyDescent="0.2">
      <c r="B598" s="21"/>
      <c r="D598" s="104" t="s">
        <v>114</v>
      </c>
      <c r="F598" s="105" t="s">
        <v>972</v>
      </c>
      <c r="I598" s="97"/>
      <c r="J598" s="156"/>
      <c r="K598" s="106"/>
      <c r="R598" s="44"/>
      <c r="AR598" s="10" t="s">
        <v>114</v>
      </c>
      <c r="AS598" s="10" t="s">
        <v>70</v>
      </c>
    </row>
    <row r="599" spans="2:63" s="1" customFormat="1" ht="19.5" x14ac:dyDescent="0.2">
      <c r="B599" s="21"/>
      <c r="D599" s="104" t="s">
        <v>152</v>
      </c>
      <c r="F599" s="107" t="s">
        <v>693</v>
      </c>
      <c r="I599" s="97"/>
      <c r="J599" s="156"/>
      <c r="K599" s="106"/>
      <c r="R599" s="44"/>
      <c r="AR599" s="10" t="s">
        <v>152</v>
      </c>
      <c r="AS599" s="10" t="s">
        <v>70</v>
      </c>
    </row>
    <row r="600" spans="2:63" s="1" customFormat="1" ht="24.2" customHeight="1" x14ac:dyDescent="0.2">
      <c r="B600" s="92"/>
      <c r="C600" s="93" t="s">
        <v>973</v>
      </c>
      <c r="D600" s="93" t="s">
        <v>108</v>
      </c>
      <c r="E600" s="94" t="s">
        <v>974</v>
      </c>
      <c r="F600" s="95" t="s">
        <v>975</v>
      </c>
      <c r="G600" s="96" t="s">
        <v>220</v>
      </c>
      <c r="H600" s="97">
        <v>500</v>
      </c>
      <c r="I600" s="97" t="s">
        <v>4510</v>
      </c>
      <c r="J600" s="156"/>
      <c r="K600" s="98" t="s">
        <v>1</v>
      </c>
      <c r="L600" s="99" t="s">
        <v>35</v>
      </c>
      <c r="M600" s="100">
        <v>0</v>
      </c>
      <c r="N600" s="100">
        <f>M600*H600</f>
        <v>0</v>
      </c>
      <c r="O600" s="100">
        <v>0</v>
      </c>
      <c r="P600" s="100">
        <f>O600*H600</f>
        <v>0</v>
      </c>
      <c r="Q600" s="100">
        <v>0</v>
      </c>
      <c r="R600" s="101">
        <f>Q600*H600</f>
        <v>0</v>
      </c>
      <c r="AP600" s="102" t="s">
        <v>112</v>
      </c>
      <c r="AR600" s="102" t="s">
        <v>108</v>
      </c>
      <c r="AS600" s="102" t="s">
        <v>70</v>
      </c>
      <c r="AW600" s="10" t="s">
        <v>113</v>
      </c>
      <c r="BC600" s="103" t="e">
        <f>IF(L600="základní",#REF!,0)</f>
        <v>#REF!</v>
      </c>
      <c r="BD600" s="103">
        <f>IF(L600="snížená",#REF!,0)</f>
        <v>0</v>
      </c>
      <c r="BE600" s="103">
        <f>IF(L600="zákl. přenesená",#REF!,0)</f>
        <v>0</v>
      </c>
      <c r="BF600" s="103">
        <f>IF(L600="sníž. přenesená",#REF!,0)</f>
        <v>0</v>
      </c>
      <c r="BG600" s="103">
        <f>IF(L600="nulová",#REF!,0)</f>
        <v>0</v>
      </c>
      <c r="BH600" s="10" t="s">
        <v>78</v>
      </c>
      <c r="BI600" s="103" t="e">
        <f>ROUND(#REF!*H600,2)</f>
        <v>#REF!</v>
      </c>
      <c r="BJ600" s="10" t="s">
        <v>112</v>
      </c>
      <c r="BK600" s="102" t="s">
        <v>976</v>
      </c>
    </row>
    <row r="601" spans="2:63" s="1" customFormat="1" ht="68.25" x14ac:dyDescent="0.2">
      <c r="B601" s="21"/>
      <c r="D601" s="104" t="s">
        <v>114</v>
      </c>
      <c r="F601" s="105" t="s">
        <v>977</v>
      </c>
      <c r="I601" s="97"/>
      <c r="J601" s="156"/>
      <c r="K601" s="106"/>
      <c r="R601" s="44"/>
      <c r="AR601" s="10" t="s">
        <v>114</v>
      </c>
      <c r="AS601" s="10" t="s">
        <v>70</v>
      </c>
    </row>
    <row r="602" spans="2:63" s="1" customFormat="1" ht="19.5" x14ac:dyDescent="0.2">
      <c r="B602" s="21"/>
      <c r="D602" s="104" t="s">
        <v>152</v>
      </c>
      <c r="F602" s="107" t="s">
        <v>693</v>
      </c>
      <c r="I602" s="97"/>
      <c r="J602" s="156"/>
      <c r="K602" s="106"/>
      <c r="R602" s="44"/>
      <c r="AR602" s="10" t="s">
        <v>152</v>
      </c>
      <c r="AS602" s="10" t="s">
        <v>70</v>
      </c>
    </row>
    <row r="603" spans="2:63" s="1" customFormat="1" ht="21.75" customHeight="1" x14ac:dyDescent="0.2">
      <c r="B603" s="92"/>
      <c r="C603" s="93" t="s">
        <v>547</v>
      </c>
      <c r="D603" s="93" t="s">
        <v>108</v>
      </c>
      <c r="E603" s="94" t="s">
        <v>978</v>
      </c>
      <c r="F603" s="95" t="s">
        <v>979</v>
      </c>
      <c r="G603" s="96" t="s">
        <v>220</v>
      </c>
      <c r="H603" s="97">
        <v>500</v>
      </c>
      <c r="I603" s="97" t="s">
        <v>4510</v>
      </c>
      <c r="J603" s="156"/>
      <c r="K603" s="98" t="s">
        <v>1</v>
      </c>
      <c r="L603" s="99" t="s">
        <v>35</v>
      </c>
      <c r="M603" s="100">
        <v>0</v>
      </c>
      <c r="N603" s="100">
        <f>M603*H603</f>
        <v>0</v>
      </c>
      <c r="O603" s="100">
        <v>0</v>
      </c>
      <c r="P603" s="100">
        <f>O603*H603</f>
        <v>0</v>
      </c>
      <c r="Q603" s="100">
        <v>0</v>
      </c>
      <c r="R603" s="101">
        <f>Q603*H603</f>
        <v>0</v>
      </c>
      <c r="AP603" s="102" t="s">
        <v>112</v>
      </c>
      <c r="AR603" s="102" t="s">
        <v>108</v>
      </c>
      <c r="AS603" s="102" t="s">
        <v>70</v>
      </c>
      <c r="AW603" s="10" t="s">
        <v>113</v>
      </c>
      <c r="BC603" s="103" t="e">
        <f>IF(L603="základní",#REF!,0)</f>
        <v>#REF!</v>
      </c>
      <c r="BD603" s="103">
        <f>IF(L603="snížená",#REF!,0)</f>
        <v>0</v>
      </c>
      <c r="BE603" s="103">
        <f>IF(L603="zákl. přenesená",#REF!,0)</f>
        <v>0</v>
      </c>
      <c r="BF603" s="103">
        <f>IF(L603="sníž. přenesená",#REF!,0)</f>
        <v>0</v>
      </c>
      <c r="BG603" s="103">
        <f>IF(L603="nulová",#REF!,0)</f>
        <v>0</v>
      </c>
      <c r="BH603" s="10" t="s">
        <v>78</v>
      </c>
      <c r="BI603" s="103" t="e">
        <f>ROUND(#REF!*H603,2)</f>
        <v>#REF!</v>
      </c>
      <c r="BJ603" s="10" t="s">
        <v>112</v>
      </c>
      <c r="BK603" s="102" t="s">
        <v>980</v>
      </c>
    </row>
    <row r="604" spans="2:63" s="1" customFormat="1" ht="68.25" x14ac:dyDescent="0.2">
      <c r="B604" s="21"/>
      <c r="D604" s="104" t="s">
        <v>114</v>
      </c>
      <c r="F604" s="105" t="s">
        <v>981</v>
      </c>
      <c r="I604" s="97"/>
      <c r="J604" s="156"/>
      <c r="K604" s="106"/>
      <c r="R604" s="44"/>
      <c r="AR604" s="10" t="s">
        <v>114</v>
      </c>
      <c r="AS604" s="10" t="s">
        <v>70</v>
      </c>
    </row>
    <row r="605" spans="2:63" s="1" customFormat="1" ht="19.5" x14ac:dyDescent="0.2">
      <c r="B605" s="21"/>
      <c r="D605" s="104" t="s">
        <v>152</v>
      </c>
      <c r="F605" s="107" t="s">
        <v>693</v>
      </c>
      <c r="I605" s="97"/>
      <c r="J605" s="156"/>
      <c r="K605" s="106"/>
      <c r="R605" s="44"/>
      <c r="AR605" s="10" t="s">
        <v>152</v>
      </c>
      <c r="AS605" s="10" t="s">
        <v>70</v>
      </c>
    </row>
    <row r="606" spans="2:63" s="1" customFormat="1" ht="24.2" customHeight="1" x14ac:dyDescent="0.2">
      <c r="B606" s="92"/>
      <c r="C606" s="93" t="s">
        <v>982</v>
      </c>
      <c r="D606" s="93" t="s">
        <v>108</v>
      </c>
      <c r="E606" s="94" t="s">
        <v>983</v>
      </c>
      <c r="F606" s="95" t="s">
        <v>984</v>
      </c>
      <c r="G606" s="96" t="s">
        <v>220</v>
      </c>
      <c r="H606" s="97">
        <v>500</v>
      </c>
      <c r="I606" s="97" t="s">
        <v>4510</v>
      </c>
      <c r="J606" s="156"/>
      <c r="K606" s="98" t="s">
        <v>1</v>
      </c>
      <c r="L606" s="99" t="s">
        <v>35</v>
      </c>
      <c r="M606" s="100">
        <v>0</v>
      </c>
      <c r="N606" s="100">
        <f>M606*H606</f>
        <v>0</v>
      </c>
      <c r="O606" s="100">
        <v>0</v>
      </c>
      <c r="P606" s="100">
        <f>O606*H606</f>
        <v>0</v>
      </c>
      <c r="Q606" s="100">
        <v>0</v>
      </c>
      <c r="R606" s="101">
        <f>Q606*H606</f>
        <v>0</v>
      </c>
      <c r="AP606" s="102" t="s">
        <v>112</v>
      </c>
      <c r="AR606" s="102" t="s">
        <v>108</v>
      </c>
      <c r="AS606" s="102" t="s">
        <v>70</v>
      </c>
      <c r="AW606" s="10" t="s">
        <v>113</v>
      </c>
      <c r="BC606" s="103" t="e">
        <f>IF(L606="základní",#REF!,0)</f>
        <v>#REF!</v>
      </c>
      <c r="BD606" s="103">
        <f>IF(L606="snížená",#REF!,0)</f>
        <v>0</v>
      </c>
      <c r="BE606" s="103">
        <f>IF(L606="zákl. přenesená",#REF!,0)</f>
        <v>0</v>
      </c>
      <c r="BF606" s="103">
        <f>IF(L606="sníž. přenesená",#REF!,0)</f>
        <v>0</v>
      </c>
      <c r="BG606" s="103">
        <f>IF(L606="nulová",#REF!,0)</f>
        <v>0</v>
      </c>
      <c r="BH606" s="10" t="s">
        <v>78</v>
      </c>
      <c r="BI606" s="103" t="e">
        <f>ROUND(#REF!*H606,2)</f>
        <v>#REF!</v>
      </c>
      <c r="BJ606" s="10" t="s">
        <v>112</v>
      </c>
      <c r="BK606" s="102" t="s">
        <v>985</v>
      </c>
    </row>
    <row r="607" spans="2:63" s="1" customFormat="1" ht="68.25" x14ac:dyDescent="0.2">
      <c r="B607" s="21"/>
      <c r="D607" s="104" t="s">
        <v>114</v>
      </c>
      <c r="F607" s="105" t="s">
        <v>986</v>
      </c>
      <c r="I607" s="97"/>
      <c r="J607" s="156"/>
      <c r="K607" s="106"/>
      <c r="R607" s="44"/>
      <c r="AR607" s="10" t="s">
        <v>114</v>
      </c>
      <c r="AS607" s="10" t="s">
        <v>70</v>
      </c>
    </row>
    <row r="608" spans="2:63" s="1" customFormat="1" ht="19.5" x14ac:dyDescent="0.2">
      <c r="B608" s="21"/>
      <c r="D608" s="104" t="s">
        <v>152</v>
      </c>
      <c r="F608" s="107" t="s">
        <v>693</v>
      </c>
      <c r="I608" s="97"/>
      <c r="J608" s="156"/>
      <c r="K608" s="106"/>
      <c r="R608" s="44"/>
      <c r="AR608" s="10" t="s">
        <v>152</v>
      </c>
      <c r="AS608" s="10" t="s">
        <v>70</v>
      </c>
    </row>
    <row r="609" spans="2:63" s="1" customFormat="1" ht="24.2" customHeight="1" x14ac:dyDescent="0.2">
      <c r="B609" s="92"/>
      <c r="C609" s="93" t="s">
        <v>552</v>
      </c>
      <c r="D609" s="93" t="s">
        <v>108</v>
      </c>
      <c r="E609" s="94" t="s">
        <v>987</v>
      </c>
      <c r="F609" s="95" t="s">
        <v>988</v>
      </c>
      <c r="G609" s="96" t="s">
        <v>220</v>
      </c>
      <c r="H609" s="97">
        <v>500</v>
      </c>
      <c r="I609" s="97" t="s">
        <v>4510</v>
      </c>
      <c r="J609" s="156"/>
      <c r="K609" s="98" t="s">
        <v>1</v>
      </c>
      <c r="L609" s="99" t="s">
        <v>35</v>
      </c>
      <c r="M609" s="100">
        <v>0</v>
      </c>
      <c r="N609" s="100">
        <f>M609*H609</f>
        <v>0</v>
      </c>
      <c r="O609" s="100">
        <v>0</v>
      </c>
      <c r="P609" s="100">
        <f>O609*H609</f>
        <v>0</v>
      </c>
      <c r="Q609" s="100">
        <v>0</v>
      </c>
      <c r="R609" s="101">
        <f>Q609*H609</f>
        <v>0</v>
      </c>
      <c r="AP609" s="102" t="s">
        <v>112</v>
      </c>
      <c r="AR609" s="102" t="s">
        <v>108</v>
      </c>
      <c r="AS609" s="102" t="s">
        <v>70</v>
      </c>
      <c r="AW609" s="10" t="s">
        <v>113</v>
      </c>
      <c r="BC609" s="103" t="e">
        <f>IF(L609="základní",#REF!,0)</f>
        <v>#REF!</v>
      </c>
      <c r="BD609" s="103">
        <f>IF(L609="snížená",#REF!,0)</f>
        <v>0</v>
      </c>
      <c r="BE609" s="103">
        <f>IF(L609="zákl. přenesená",#REF!,0)</f>
        <v>0</v>
      </c>
      <c r="BF609" s="103">
        <f>IF(L609="sníž. přenesená",#REF!,0)</f>
        <v>0</v>
      </c>
      <c r="BG609" s="103">
        <f>IF(L609="nulová",#REF!,0)</f>
        <v>0</v>
      </c>
      <c r="BH609" s="10" t="s">
        <v>78</v>
      </c>
      <c r="BI609" s="103" t="e">
        <f>ROUND(#REF!*H609,2)</f>
        <v>#REF!</v>
      </c>
      <c r="BJ609" s="10" t="s">
        <v>112</v>
      </c>
      <c r="BK609" s="102" t="s">
        <v>989</v>
      </c>
    </row>
    <row r="610" spans="2:63" s="1" customFormat="1" ht="68.25" x14ac:dyDescent="0.2">
      <c r="B610" s="21"/>
      <c r="D610" s="104" t="s">
        <v>114</v>
      </c>
      <c r="F610" s="105" t="s">
        <v>990</v>
      </c>
      <c r="I610" s="97"/>
      <c r="J610" s="156"/>
      <c r="K610" s="106"/>
      <c r="R610" s="44"/>
      <c r="AR610" s="10" t="s">
        <v>114</v>
      </c>
      <c r="AS610" s="10" t="s">
        <v>70</v>
      </c>
    </row>
    <row r="611" spans="2:63" s="1" customFormat="1" ht="19.5" x14ac:dyDescent="0.2">
      <c r="B611" s="21"/>
      <c r="D611" s="104" t="s">
        <v>152</v>
      </c>
      <c r="F611" s="107" t="s">
        <v>693</v>
      </c>
      <c r="I611" s="97"/>
      <c r="J611" s="156"/>
      <c r="K611" s="106"/>
      <c r="R611" s="44"/>
      <c r="AR611" s="10" t="s">
        <v>152</v>
      </c>
      <c r="AS611" s="10" t="s">
        <v>70</v>
      </c>
    </row>
    <row r="612" spans="2:63" s="1" customFormat="1" ht="24.2" customHeight="1" x14ac:dyDescent="0.2">
      <c r="B612" s="92"/>
      <c r="C612" s="93" t="s">
        <v>991</v>
      </c>
      <c r="D612" s="93" t="s">
        <v>108</v>
      </c>
      <c r="E612" s="94" t="s">
        <v>992</v>
      </c>
      <c r="F612" s="95" t="s">
        <v>993</v>
      </c>
      <c r="G612" s="96" t="s">
        <v>220</v>
      </c>
      <c r="H612" s="97">
        <v>500</v>
      </c>
      <c r="I612" s="97" t="s">
        <v>4510</v>
      </c>
      <c r="J612" s="156"/>
      <c r="K612" s="98" t="s">
        <v>1</v>
      </c>
      <c r="L612" s="99" t="s">
        <v>35</v>
      </c>
      <c r="M612" s="100">
        <v>0</v>
      </c>
      <c r="N612" s="100">
        <f>M612*H612</f>
        <v>0</v>
      </c>
      <c r="O612" s="100">
        <v>0</v>
      </c>
      <c r="P612" s="100">
        <f>O612*H612</f>
        <v>0</v>
      </c>
      <c r="Q612" s="100">
        <v>0</v>
      </c>
      <c r="R612" s="101">
        <f>Q612*H612</f>
        <v>0</v>
      </c>
      <c r="AP612" s="102" t="s">
        <v>112</v>
      </c>
      <c r="AR612" s="102" t="s">
        <v>108</v>
      </c>
      <c r="AS612" s="102" t="s">
        <v>70</v>
      </c>
      <c r="AW612" s="10" t="s">
        <v>113</v>
      </c>
      <c r="BC612" s="103" t="e">
        <f>IF(L612="základní",#REF!,0)</f>
        <v>#REF!</v>
      </c>
      <c r="BD612" s="103">
        <f>IF(L612="snížená",#REF!,0)</f>
        <v>0</v>
      </c>
      <c r="BE612" s="103">
        <f>IF(L612="zákl. přenesená",#REF!,0)</f>
        <v>0</v>
      </c>
      <c r="BF612" s="103">
        <f>IF(L612="sníž. přenesená",#REF!,0)</f>
        <v>0</v>
      </c>
      <c r="BG612" s="103">
        <f>IF(L612="nulová",#REF!,0)</f>
        <v>0</v>
      </c>
      <c r="BH612" s="10" t="s">
        <v>78</v>
      </c>
      <c r="BI612" s="103" t="e">
        <f>ROUND(#REF!*H612,2)</f>
        <v>#REF!</v>
      </c>
      <c r="BJ612" s="10" t="s">
        <v>112</v>
      </c>
      <c r="BK612" s="102" t="s">
        <v>994</v>
      </c>
    </row>
    <row r="613" spans="2:63" s="1" customFormat="1" ht="68.25" x14ac:dyDescent="0.2">
      <c r="B613" s="21"/>
      <c r="D613" s="104" t="s">
        <v>114</v>
      </c>
      <c r="F613" s="105" t="s">
        <v>995</v>
      </c>
      <c r="I613" s="97"/>
      <c r="J613" s="156"/>
      <c r="K613" s="106"/>
      <c r="R613" s="44"/>
      <c r="AR613" s="10" t="s">
        <v>114</v>
      </c>
      <c r="AS613" s="10" t="s">
        <v>70</v>
      </c>
    </row>
    <row r="614" spans="2:63" s="1" customFormat="1" ht="19.5" x14ac:dyDescent="0.2">
      <c r="B614" s="21"/>
      <c r="D614" s="104" t="s">
        <v>152</v>
      </c>
      <c r="F614" s="107" t="s">
        <v>693</v>
      </c>
      <c r="I614" s="97"/>
      <c r="J614" s="156"/>
      <c r="K614" s="106"/>
      <c r="R614" s="44"/>
      <c r="AR614" s="10" t="s">
        <v>152</v>
      </c>
      <c r="AS614" s="10" t="s">
        <v>70</v>
      </c>
    </row>
    <row r="615" spans="2:63" s="1" customFormat="1" ht="24.2" customHeight="1" x14ac:dyDescent="0.2">
      <c r="B615" s="92"/>
      <c r="C615" s="93" t="s">
        <v>556</v>
      </c>
      <c r="D615" s="93" t="s">
        <v>108</v>
      </c>
      <c r="E615" s="94" t="s">
        <v>996</v>
      </c>
      <c r="F615" s="95" t="s">
        <v>997</v>
      </c>
      <c r="G615" s="96" t="s">
        <v>220</v>
      </c>
      <c r="H615" s="97">
        <v>500</v>
      </c>
      <c r="I615" s="97" t="s">
        <v>4510</v>
      </c>
      <c r="J615" s="156"/>
      <c r="K615" s="98" t="s">
        <v>1</v>
      </c>
      <c r="L615" s="99" t="s">
        <v>35</v>
      </c>
      <c r="M615" s="100">
        <v>0</v>
      </c>
      <c r="N615" s="100">
        <f>M615*H615</f>
        <v>0</v>
      </c>
      <c r="O615" s="100">
        <v>0</v>
      </c>
      <c r="P615" s="100">
        <f>O615*H615</f>
        <v>0</v>
      </c>
      <c r="Q615" s="100">
        <v>0</v>
      </c>
      <c r="R615" s="101">
        <f>Q615*H615</f>
        <v>0</v>
      </c>
      <c r="AP615" s="102" t="s">
        <v>112</v>
      </c>
      <c r="AR615" s="102" t="s">
        <v>108</v>
      </c>
      <c r="AS615" s="102" t="s">
        <v>70</v>
      </c>
      <c r="AW615" s="10" t="s">
        <v>113</v>
      </c>
      <c r="BC615" s="103" t="e">
        <f>IF(L615="základní",#REF!,0)</f>
        <v>#REF!</v>
      </c>
      <c r="BD615" s="103">
        <f>IF(L615="snížená",#REF!,0)</f>
        <v>0</v>
      </c>
      <c r="BE615" s="103">
        <f>IF(L615="zákl. přenesená",#REF!,0)</f>
        <v>0</v>
      </c>
      <c r="BF615" s="103">
        <f>IF(L615="sníž. přenesená",#REF!,0)</f>
        <v>0</v>
      </c>
      <c r="BG615" s="103">
        <f>IF(L615="nulová",#REF!,0)</f>
        <v>0</v>
      </c>
      <c r="BH615" s="10" t="s">
        <v>78</v>
      </c>
      <c r="BI615" s="103" t="e">
        <f>ROUND(#REF!*H615,2)</f>
        <v>#REF!</v>
      </c>
      <c r="BJ615" s="10" t="s">
        <v>112</v>
      </c>
      <c r="BK615" s="102" t="s">
        <v>998</v>
      </c>
    </row>
    <row r="616" spans="2:63" s="1" customFormat="1" ht="68.25" x14ac:dyDescent="0.2">
      <c r="B616" s="21"/>
      <c r="D616" s="104" t="s">
        <v>114</v>
      </c>
      <c r="F616" s="105" t="s">
        <v>999</v>
      </c>
      <c r="I616" s="97"/>
      <c r="J616" s="156"/>
      <c r="K616" s="106"/>
      <c r="R616" s="44"/>
      <c r="AR616" s="10" t="s">
        <v>114</v>
      </c>
      <c r="AS616" s="10" t="s">
        <v>70</v>
      </c>
    </row>
    <row r="617" spans="2:63" s="1" customFormat="1" ht="19.5" x14ac:dyDescent="0.2">
      <c r="B617" s="21"/>
      <c r="D617" s="104" t="s">
        <v>152</v>
      </c>
      <c r="F617" s="107" t="s">
        <v>693</v>
      </c>
      <c r="I617" s="97"/>
      <c r="J617" s="156"/>
      <c r="K617" s="106"/>
      <c r="R617" s="44"/>
      <c r="AR617" s="10" t="s">
        <v>152</v>
      </c>
      <c r="AS617" s="10" t="s">
        <v>70</v>
      </c>
    </row>
    <row r="618" spans="2:63" s="1" customFormat="1" ht="24.2" customHeight="1" x14ac:dyDescent="0.2">
      <c r="B618" s="92"/>
      <c r="C618" s="93" t="s">
        <v>1000</v>
      </c>
      <c r="D618" s="93" t="s">
        <v>108</v>
      </c>
      <c r="E618" s="94" t="s">
        <v>1001</v>
      </c>
      <c r="F618" s="95" t="s">
        <v>1002</v>
      </c>
      <c r="G618" s="96" t="s">
        <v>220</v>
      </c>
      <c r="H618" s="97">
        <v>500</v>
      </c>
      <c r="I618" s="97" t="s">
        <v>4510</v>
      </c>
      <c r="J618" s="156"/>
      <c r="K618" s="98" t="s">
        <v>1</v>
      </c>
      <c r="L618" s="99" t="s">
        <v>35</v>
      </c>
      <c r="M618" s="100">
        <v>0</v>
      </c>
      <c r="N618" s="100">
        <f>M618*H618</f>
        <v>0</v>
      </c>
      <c r="O618" s="100">
        <v>0</v>
      </c>
      <c r="P618" s="100">
        <f>O618*H618</f>
        <v>0</v>
      </c>
      <c r="Q618" s="100">
        <v>0</v>
      </c>
      <c r="R618" s="101">
        <f>Q618*H618</f>
        <v>0</v>
      </c>
      <c r="AP618" s="102" t="s">
        <v>112</v>
      </c>
      <c r="AR618" s="102" t="s">
        <v>108</v>
      </c>
      <c r="AS618" s="102" t="s">
        <v>70</v>
      </c>
      <c r="AW618" s="10" t="s">
        <v>113</v>
      </c>
      <c r="BC618" s="103" t="e">
        <f>IF(L618="základní",#REF!,0)</f>
        <v>#REF!</v>
      </c>
      <c r="BD618" s="103">
        <f>IF(L618="snížená",#REF!,0)</f>
        <v>0</v>
      </c>
      <c r="BE618" s="103">
        <f>IF(L618="zákl. přenesená",#REF!,0)</f>
        <v>0</v>
      </c>
      <c r="BF618" s="103">
        <f>IF(L618="sníž. přenesená",#REF!,0)</f>
        <v>0</v>
      </c>
      <c r="BG618" s="103">
        <f>IF(L618="nulová",#REF!,0)</f>
        <v>0</v>
      </c>
      <c r="BH618" s="10" t="s">
        <v>78</v>
      </c>
      <c r="BI618" s="103" t="e">
        <f>ROUND(#REF!*H618,2)</f>
        <v>#REF!</v>
      </c>
      <c r="BJ618" s="10" t="s">
        <v>112</v>
      </c>
      <c r="BK618" s="102" t="s">
        <v>1003</v>
      </c>
    </row>
    <row r="619" spans="2:63" s="1" customFormat="1" ht="68.25" x14ac:dyDescent="0.2">
      <c r="B619" s="21"/>
      <c r="D619" s="104" t="s">
        <v>114</v>
      </c>
      <c r="F619" s="105" t="s">
        <v>1004</v>
      </c>
      <c r="I619" s="97"/>
      <c r="J619" s="156"/>
      <c r="K619" s="106"/>
      <c r="R619" s="44"/>
      <c r="AR619" s="10" t="s">
        <v>114</v>
      </c>
      <c r="AS619" s="10" t="s">
        <v>70</v>
      </c>
    </row>
    <row r="620" spans="2:63" s="1" customFormat="1" ht="19.5" x14ac:dyDescent="0.2">
      <c r="B620" s="21"/>
      <c r="D620" s="104" t="s">
        <v>152</v>
      </c>
      <c r="F620" s="107" t="s">
        <v>693</v>
      </c>
      <c r="I620" s="97"/>
      <c r="J620" s="156"/>
      <c r="K620" s="106"/>
      <c r="R620" s="44"/>
      <c r="AR620" s="10" t="s">
        <v>152</v>
      </c>
      <c r="AS620" s="10" t="s">
        <v>70</v>
      </c>
    </row>
    <row r="621" spans="2:63" s="1" customFormat="1" ht="24.2" customHeight="1" x14ac:dyDescent="0.2">
      <c r="B621" s="92"/>
      <c r="C621" s="93" t="s">
        <v>561</v>
      </c>
      <c r="D621" s="93" t="s">
        <v>108</v>
      </c>
      <c r="E621" s="94" t="s">
        <v>1005</v>
      </c>
      <c r="F621" s="95" t="s">
        <v>1006</v>
      </c>
      <c r="G621" s="96" t="s">
        <v>220</v>
      </c>
      <c r="H621" s="97">
        <v>500</v>
      </c>
      <c r="I621" s="97" t="s">
        <v>4510</v>
      </c>
      <c r="J621" s="156"/>
      <c r="K621" s="98" t="s">
        <v>1</v>
      </c>
      <c r="L621" s="99" t="s">
        <v>35</v>
      </c>
      <c r="M621" s="100">
        <v>0</v>
      </c>
      <c r="N621" s="100">
        <f>M621*H621</f>
        <v>0</v>
      </c>
      <c r="O621" s="100">
        <v>0</v>
      </c>
      <c r="P621" s="100">
        <f>O621*H621</f>
        <v>0</v>
      </c>
      <c r="Q621" s="100">
        <v>0</v>
      </c>
      <c r="R621" s="101">
        <f>Q621*H621</f>
        <v>0</v>
      </c>
      <c r="AP621" s="102" t="s">
        <v>112</v>
      </c>
      <c r="AR621" s="102" t="s">
        <v>108</v>
      </c>
      <c r="AS621" s="102" t="s">
        <v>70</v>
      </c>
      <c r="AW621" s="10" t="s">
        <v>113</v>
      </c>
      <c r="BC621" s="103" t="e">
        <f>IF(L621="základní",#REF!,0)</f>
        <v>#REF!</v>
      </c>
      <c r="BD621" s="103">
        <f>IF(L621="snížená",#REF!,0)</f>
        <v>0</v>
      </c>
      <c r="BE621" s="103">
        <f>IF(L621="zákl. přenesená",#REF!,0)</f>
        <v>0</v>
      </c>
      <c r="BF621" s="103">
        <f>IF(L621="sníž. přenesená",#REF!,0)</f>
        <v>0</v>
      </c>
      <c r="BG621" s="103">
        <f>IF(L621="nulová",#REF!,0)</f>
        <v>0</v>
      </c>
      <c r="BH621" s="10" t="s">
        <v>78</v>
      </c>
      <c r="BI621" s="103" t="e">
        <f>ROUND(#REF!*H621,2)</f>
        <v>#REF!</v>
      </c>
      <c r="BJ621" s="10" t="s">
        <v>112</v>
      </c>
      <c r="BK621" s="102" t="s">
        <v>1007</v>
      </c>
    </row>
    <row r="622" spans="2:63" s="1" customFormat="1" ht="68.25" x14ac:dyDescent="0.2">
      <c r="B622" s="21"/>
      <c r="D622" s="104" t="s">
        <v>114</v>
      </c>
      <c r="F622" s="105" t="s">
        <v>1008</v>
      </c>
      <c r="I622" s="97"/>
      <c r="J622" s="156"/>
      <c r="K622" s="106"/>
      <c r="R622" s="44"/>
      <c r="AR622" s="10" t="s">
        <v>114</v>
      </c>
      <c r="AS622" s="10" t="s">
        <v>70</v>
      </c>
    </row>
    <row r="623" spans="2:63" s="1" customFormat="1" ht="19.5" x14ac:dyDescent="0.2">
      <c r="B623" s="21"/>
      <c r="D623" s="104" t="s">
        <v>152</v>
      </c>
      <c r="F623" s="107" t="s">
        <v>693</v>
      </c>
      <c r="I623" s="97"/>
      <c r="J623" s="156"/>
      <c r="K623" s="106"/>
      <c r="R623" s="44"/>
      <c r="AR623" s="10" t="s">
        <v>152</v>
      </c>
      <c r="AS623" s="10" t="s">
        <v>70</v>
      </c>
    </row>
    <row r="624" spans="2:63" s="1" customFormat="1" ht="24.2" customHeight="1" x14ac:dyDescent="0.2">
      <c r="B624" s="92"/>
      <c r="C624" s="93" t="s">
        <v>1009</v>
      </c>
      <c r="D624" s="93" t="s">
        <v>108</v>
      </c>
      <c r="E624" s="94" t="s">
        <v>1010</v>
      </c>
      <c r="F624" s="95" t="s">
        <v>1011</v>
      </c>
      <c r="G624" s="96" t="s">
        <v>220</v>
      </c>
      <c r="H624" s="97">
        <v>500</v>
      </c>
      <c r="I624" s="97" t="s">
        <v>4510</v>
      </c>
      <c r="J624" s="156"/>
      <c r="K624" s="98" t="s">
        <v>1</v>
      </c>
      <c r="L624" s="99" t="s">
        <v>35</v>
      </c>
      <c r="M624" s="100">
        <v>0</v>
      </c>
      <c r="N624" s="100">
        <f>M624*H624</f>
        <v>0</v>
      </c>
      <c r="O624" s="100">
        <v>0</v>
      </c>
      <c r="P624" s="100">
        <f>O624*H624</f>
        <v>0</v>
      </c>
      <c r="Q624" s="100">
        <v>0</v>
      </c>
      <c r="R624" s="101">
        <f>Q624*H624</f>
        <v>0</v>
      </c>
      <c r="AP624" s="102" t="s">
        <v>112</v>
      </c>
      <c r="AR624" s="102" t="s">
        <v>108</v>
      </c>
      <c r="AS624" s="102" t="s">
        <v>70</v>
      </c>
      <c r="AW624" s="10" t="s">
        <v>113</v>
      </c>
      <c r="BC624" s="103" t="e">
        <f>IF(L624="základní",#REF!,0)</f>
        <v>#REF!</v>
      </c>
      <c r="BD624" s="103">
        <f>IF(L624="snížená",#REF!,0)</f>
        <v>0</v>
      </c>
      <c r="BE624" s="103">
        <f>IF(L624="zákl. přenesená",#REF!,0)</f>
        <v>0</v>
      </c>
      <c r="BF624" s="103">
        <f>IF(L624="sníž. přenesená",#REF!,0)</f>
        <v>0</v>
      </c>
      <c r="BG624" s="103">
        <f>IF(L624="nulová",#REF!,0)</f>
        <v>0</v>
      </c>
      <c r="BH624" s="10" t="s">
        <v>78</v>
      </c>
      <c r="BI624" s="103" t="e">
        <f>ROUND(#REF!*H624,2)</f>
        <v>#REF!</v>
      </c>
      <c r="BJ624" s="10" t="s">
        <v>112</v>
      </c>
      <c r="BK624" s="102" t="s">
        <v>1012</v>
      </c>
    </row>
    <row r="625" spans="2:63" s="1" customFormat="1" ht="68.25" x14ac:dyDescent="0.2">
      <c r="B625" s="21"/>
      <c r="D625" s="104" t="s">
        <v>114</v>
      </c>
      <c r="F625" s="105" t="s">
        <v>1013</v>
      </c>
      <c r="I625" s="97"/>
      <c r="J625" s="156"/>
      <c r="K625" s="106"/>
      <c r="R625" s="44"/>
      <c r="AR625" s="10" t="s">
        <v>114</v>
      </c>
      <c r="AS625" s="10" t="s">
        <v>70</v>
      </c>
    </row>
    <row r="626" spans="2:63" s="1" customFormat="1" ht="19.5" x14ac:dyDescent="0.2">
      <c r="B626" s="21"/>
      <c r="D626" s="104" t="s">
        <v>152</v>
      </c>
      <c r="F626" s="107" t="s">
        <v>693</v>
      </c>
      <c r="I626" s="97"/>
      <c r="J626" s="156"/>
      <c r="K626" s="106"/>
      <c r="R626" s="44"/>
      <c r="AR626" s="10" t="s">
        <v>152</v>
      </c>
      <c r="AS626" s="10" t="s">
        <v>70</v>
      </c>
    </row>
    <row r="627" spans="2:63" s="1" customFormat="1" ht="24.2" customHeight="1" x14ac:dyDescent="0.2">
      <c r="B627" s="92"/>
      <c r="C627" s="93" t="s">
        <v>565</v>
      </c>
      <c r="D627" s="93" t="s">
        <v>108</v>
      </c>
      <c r="E627" s="94" t="s">
        <v>1014</v>
      </c>
      <c r="F627" s="95" t="s">
        <v>1015</v>
      </c>
      <c r="G627" s="96" t="s">
        <v>220</v>
      </c>
      <c r="H627" s="97">
        <v>500</v>
      </c>
      <c r="I627" s="97" t="s">
        <v>4510</v>
      </c>
      <c r="J627" s="156"/>
      <c r="K627" s="98" t="s">
        <v>1</v>
      </c>
      <c r="L627" s="99" t="s">
        <v>35</v>
      </c>
      <c r="M627" s="100">
        <v>0</v>
      </c>
      <c r="N627" s="100">
        <f>M627*H627</f>
        <v>0</v>
      </c>
      <c r="O627" s="100">
        <v>0</v>
      </c>
      <c r="P627" s="100">
        <f>O627*H627</f>
        <v>0</v>
      </c>
      <c r="Q627" s="100">
        <v>0</v>
      </c>
      <c r="R627" s="101">
        <f>Q627*H627</f>
        <v>0</v>
      </c>
      <c r="AP627" s="102" t="s">
        <v>112</v>
      </c>
      <c r="AR627" s="102" t="s">
        <v>108</v>
      </c>
      <c r="AS627" s="102" t="s">
        <v>70</v>
      </c>
      <c r="AW627" s="10" t="s">
        <v>113</v>
      </c>
      <c r="BC627" s="103" t="e">
        <f>IF(L627="základní",#REF!,0)</f>
        <v>#REF!</v>
      </c>
      <c r="BD627" s="103">
        <f>IF(L627="snížená",#REF!,0)</f>
        <v>0</v>
      </c>
      <c r="BE627" s="103">
        <f>IF(L627="zákl. přenesená",#REF!,0)</f>
        <v>0</v>
      </c>
      <c r="BF627" s="103">
        <f>IF(L627="sníž. přenesená",#REF!,0)</f>
        <v>0</v>
      </c>
      <c r="BG627" s="103">
        <f>IF(L627="nulová",#REF!,0)</f>
        <v>0</v>
      </c>
      <c r="BH627" s="10" t="s">
        <v>78</v>
      </c>
      <c r="BI627" s="103" t="e">
        <f>ROUND(#REF!*H627,2)</f>
        <v>#REF!</v>
      </c>
      <c r="BJ627" s="10" t="s">
        <v>112</v>
      </c>
      <c r="BK627" s="102" t="s">
        <v>1016</v>
      </c>
    </row>
    <row r="628" spans="2:63" s="1" customFormat="1" ht="68.25" x14ac:dyDescent="0.2">
      <c r="B628" s="21"/>
      <c r="D628" s="104" t="s">
        <v>114</v>
      </c>
      <c r="F628" s="105" t="s">
        <v>1017</v>
      </c>
      <c r="I628" s="97"/>
      <c r="J628" s="156"/>
      <c r="K628" s="106"/>
      <c r="R628" s="44"/>
      <c r="AR628" s="10" t="s">
        <v>114</v>
      </c>
      <c r="AS628" s="10" t="s">
        <v>70</v>
      </c>
    </row>
    <row r="629" spans="2:63" s="1" customFormat="1" ht="19.5" x14ac:dyDescent="0.2">
      <c r="B629" s="21"/>
      <c r="D629" s="104" t="s">
        <v>152</v>
      </c>
      <c r="F629" s="107" t="s">
        <v>693</v>
      </c>
      <c r="I629" s="97"/>
      <c r="J629" s="156"/>
      <c r="K629" s="106"/>
      <c r="R629" s="44"/>
      <c r="AR629" s="10" t="s">
        <v>152</v>
      </c>
      <c r="AS629" s="10" t="s">
        <v>70</v>
      </c>
    </row>
    <row r="630" spans="2:63" s="1" customFormat="1" ht="24.2" customHeight="1" x14ac:dyDescent="0.2">
      <c r="B630" s="92"/>
      <c r="C630" s="93" t="s">
        <v>1018</v>
      </c>
      <c r="D630" s="93" t="s">
        <v>108</v>
      </c>
      <c r="E630" s="94" t="s">
        <v>1019</v>
      </c>
      <c r="F630" s="95" t="s">
        <v>1020</v>
      </c>
      <c r="G630" s="96" t="s">
        <v>220</v>
      </c>
      <c r="H630" s="97">
        <v>500</v>
      </c>
      <c r="I630" s="97" t="s">
        <v>4510</v>
      </c>
      <c r="J630" s="156"/>
      <c r="K630" s="98" t="s">
        <v>1</v>
      </c>
      <c r="L630" s="99" t="s">
        <v>35</v>
      </c>
      <c r="M630" s="100">
        <v>0</v>
      </c>
      <c r="N630" s="100">
        <f>M630*H630</f>
        <v>0</v>
      </c>
      <c r="O630" s="100">
        <v>0</v>
      </c>
      <c r="P630" s="100">
        <f>O630*H630</f>
        <v>0</v>
      </c>
      <c r="Q630" s="100">
        <v>0</v>
      </c>
      <c r="R630" s="101">
        <f>Q630*H630</f>
        <v>0</v>
      </c>
      <c r="AP630" s="102" t="s">
        <v>112</v>
      </c>
      <c r="AR630" s="102" t="s">
        <v>108</v>
      </c>
      <c r="AS630" s="102" t="s">
        <v>70</v>
      </c>
      <c r="AW630" s="10" t="s">
        <v>113</v>
      </c>
      <c r="BC630" s="103" t="e">
        <f>IF(L630="základní",#REF!,0)</f>
        <v>#REF!</v>
      </c>
      <c r="BD630" s="103">
        <f>IF(L630="snížená",#REF!,0)</f>
        <v>0</v>
      </c>
      <c r="BE630" s="103">
        <f>IF(L630="zákl. přenesená",#REF!,0)</f>
        <v>0</v>
      </c>
      <c r="BF630" s="103">
        <f>IF(L630="sníž. přenesená",#REF!,0)</f>
        <v>0</v>
      </c>
      <c r="BG630" s="103">
        <f>IF(L630="nulová",#REF!,0)</f>
        <v>0</v>
      </c>
      <c r="BH630" s="10" t="s">
        <v>78</v>
      </c>
      <c r="BI630" s="103" t="e">
        <f>ROUND(#REF!*H630,2)</f>
        <v>#REF!</v>
      </c>
      <c r="BJ630" s="10" t="s">
        <v>112</v>
      </c>
      <c r="BK630" s="102" t="s">
        <v>1021</v>
      </c>
    </row>
    <row r="631" spans="2:63" s="1" customFormat="1" ht="68.25" x14ac:dyDescent="0.2">
      <c r="B631" s="21"/>
      <c r="D631" s="104" t="s">
        <v>114</v>
      </c>
      <c r="F631" s="105" t="s">
        <v>1022</v>
      </c>
      <c r="I631" s="97"/>
      <c r="J631" s="156"/>
      <c r="K631" s="106"/>
      <c r="R631" s="44"/>
      <c r="AR631" s="10" t="s">
        <v>114</v>
      </c>
      <c r="AS631" s="10" t="s">
        <v>70</v>
      </c>
    </row>
    <row r="632" spans="2:63" s="1" customFormat="1" ht="19.5" x14ac:dyDescent="0.2">
      <c r="B632" s="21"/>
      <c r="D632" s="104" t="s">
        <v>152</v>
      </c>
      <c r="F632" s="107" t="s">
        <v>693</v>
      </c>
      <c r="I632" s="97"/>
      <c r="J632" s="156"/>
      <c r="K632" s="106"/>
      <c r="R632" s="44"/>
      <c r="AR632" s="10" t="s">
        <v>152</v>
      </c>
      <c r="AS632" s="10" t="s">
        <v>70</v>
      </c>
    </row>
    <row r="633" spans="2:63" s="1" customFormat="1" ht="24.2" customHeight="1" x14ac:dyDescent="0.2">
      <c r="B633" s="92"/>
      <c r="C633" s="93" t="s">
        <v>570</v>
      </c>
      <c r="D633" s="93" t="s">
        <v>108</v>
      </c>
      <c r="E633" s="94" t="s">
        <v>1023</v>
      </c>
      <c r="F633" s="95" t="s">
        <v>1024</v>
      </c>
      <c r="G633" s="96" t="s">
        <v>220</v>
      </c>
      <c r="H633" s="97">
        <v>500</v>
      </c>
      <c r="I633" s="97" t="s">
        <v>4510</v>
      </c>
      <c r="J633" s="156"/>
      <c r="K633" s="98" t="s">
        <v>1</v>
      </c>
      <c r="L633" s="99" t="s">
        <v>35</v>
      </c>
      <c r="M633" s="100">
        <v>0</v>
      </c>
      <c r="N633" s="100">
        <f>M633*H633</f>
        <v>0</v>
      </c>
      <c r="O633" s="100">
        <v>0</v>
      </c>
      <c r="P633" s="100">
        <f>O633*H633</f>
        <v>0</v>
      </c>
      <c r="Q633" s="100">
        <v>0</v>
      </c>
      <c r="R633" s="101">
        <f>Q633*H633</f>
        <v>0</v>
      </c>
      <c r="AP633" s="102" t="s">
        <v>112</v>
      </c>
      <c r="AR633" s="102" t="s">
        <v>108</v>
      </c>
      <c r="AS633" s="102" t="s">
        <v>70</v>
      </c>
      <c r="AW633" s="10" t="s">
        <v>113</v>
      </c>
      <c r="BC633" s="103" t="e">
        <f>IF(L633="základní",#REF!,0)</f>
        <v>#REF!</v>
      </c>
      <c r="BD633" s="103">
        <f>IF(L633="snížená",#REF!,0)</f>
        <v>0</v>
      </c>
      <c r="BE633" s="103">
        <f>IF(L633="zákl. přenesená",#REF!,0)</f>
        <v>0</v>
      </c>
      <c r="BF633" s="103">
        <f>IF(L633="sníž. přenesená",#REF!,0)</f>
        <v>0</v>
      </c>
      <c r="BG633" s="103">
        <f>IF(L633="nulová",#REF!,0)</f>
        <v>0</v>
      </c>
      <c r="BH633" s="10" t="s">
        <v>78</v>
      </c>
      <c r="BI633" s="103" t="e">
        <f>ROUND(#REF!*H633,2)</f>
        <v>#REF!</v>
      </c>
      <c r="BJ633" s="10" t="s">
        <v>112</v>
      </c>
      <c r="BK633" s="102" t="s">
        <v>1025</v>
      </c>
    </row>
    <row r="634" spans="2:63" s="1" customFormat="1" ht="68.25" x14ac:dyDescent="0.2">
      <c r="B634" s="21"/>
      <c r="D634" s="104" t="s">
        <v>114</v>
      </c>
      <c r="F634" s="105" t="s">
        <v>1026</v>
      </c>
      <c r="I634" s="97"/>
      <c r="J634" s="156"/>
      <c r="K634" s="106"/>
      <c r="R634" s="44"/>
      <c r="AR634" s="10" t="s">
        <v>114</v>
      </c>
      <c r="AS634" s="10" t="s">
        <v>70</v>
      </c>
    </row>
    <row r="635" spans="2:63" s="1" customFormat="1" ht="19.5" x14ac:dyDescent="0.2">
      <c r="B635" s="21"/>
      <c r="D635" s="104" t="s">
        <v>152</v>
      </c>
      <c r="F635" s="107" t="s">
        <v>693</v>
      </c>
      <c r="I635" s="97"/>
      <c r="J635" s="156"/>
      <c r="K635" s="106"/>
      <c r="R635" s="44"/>
      <c r="AR635" s="10" t="s">
        <v>152</v>
      </c>
      <c r="AS635" s="10" t="s">
        <v>70</v>
      </c>
    </row>
    <row r="636" spans="2:63" s="1" customFormat="1" ht="24.2" customHeight="1" x14ac:dyDescent="0.2">
      <c r="B636" s="92"/>
      <c r="C636" s="93" t="s">
        <v>1027</v>
      </c>
      <c r="D636" s="93" t="s">
        <v>108</v>
      </c>
      <c r="E636" s="94" t="s">
        <v>1028</v>
      </c>
      <c r="F636" s="95" t="s">
        <v>1029</v>
      </c>
      <c r="G636" s="96" t="s">
        <v>220</v>
      </c>
      <c r="H636" s="97">
        <v>500</v>
      </c>
      <c r="I636" s="97" t="s">
        <v>4510</v>
      </c>
      <c r="J636" s="156"/>
      <c r="K636" s="98" t="s">
        <v>1</v>
      </c>
      <c r="L636" s="99" t="s">
        <v>35</v>
      </c>
      <c r="M636" s="100">
        <v>0</v>
      </c>
      <c r="N636" s="100">
        <f>M636*H636</f>
        <v>0</v>
      </c>
      <c r="O636" s="100">
        <v>0</v>
      </c>
      <c r="P636" s="100">
        <f>O636*H636</f>
        <v>0</v>
      </c>
      <c r="Q636" s="100">
        <v>0</v>
      </c>
      <c r="R636" s="101">
        <f>Q636*H636</f>
        <v>0</v>
      </c>
      <c r="AP636" s="102" t="s">
        <v>112</v>
      </c>
      <c r="AR636" s="102" t="s">
        <v>108</v>
      </c>
      <c r="AS636" s="102" t="s">
        <v>70</v>
      </c>
      <c r="AW636" s="10" t="s">
        <v>113</v>
      </c>
      <c r="BC636" s="103" t="e">
        <f>IF(L636="základní",#REF!,0)</f>
        <v>#REF!</v>
      </c>
      <c r="BD636" s="103">
        <f>IF(L636="snížená",#REF!,0)</f>
        <v>0</v>
      </c>
      <c r="BE636" s="103">
        <f>IF(L636="zákl. přenesená",#REF!,0)</f>
        <v>0</v>
      </c>
      <c r="BF636" s="103">
        <f>IF(L636="sníž. přenesená",#REF!,0)</f>
        <v>0</v>
      </c>
      <c r="BG636" s="103">
        <f>IF(L636="nulová",#REF!,0)</f>
        <v>0</v>
      </c>
      <c r="BH636" s="10" t="s">
        <v>78</v>
      </c>
      <c r="BI636" s="103" t="e">
        <f>ROUND(#REF!*H636,2)</f>
        <v>#REF!</v>
      </c>
      <c r="BJ636" s="10" t="s">
        <v>112</v>
      </c>
      <c r="BK636" s="102" t="s">
        <v>1030</v>
      </c>
    </row>
    <row r="637" spans="2:63" s="1" customFormat="1" ht="68.25" x14ac:dyDescent="0.2">
      <c r="B637" s="21"/>
      <c r="D637" s="104" t="s">
        <v>114</v>
      </c>
      <c r="F637" s="105" t="s">
        <v>1031</v>
      </c>
      <c r="I637" s="97"/>
      <c r="J637" s="156"/>
      <c r="K637" s="106"/>
      <c r="R637" s="44"/>
      <c r="AR637" s="10" t="s">
        <v>114</v>
      </c>
      <c r="AS637" s="10" t="s">
        <v>70</v>
      </c>
    </row>
    <row r="638" spans="2:63" s="1" customFormat="1" ht="19.5" x14ac:dyDescent="0.2">
      <c r="B638" s="21"/>
      <c r="D638" s="104" t="s">
        <v>152</v>
      </c>
      <c r="F638" s="107" t="s">
        <v>693</v>
      </c>
      <c r="I638" s="97"/>
      <c r="J638" s="156"/>
      <c r="K638" s="106"/>
      <c r="R638" s="44"/>
      <c r="AR638" s="10" t="s">
        <v>152</v>
      </c>
      <c r="AS638" s="10" t="s">
        <v>70</v>
      </c>
    </row>
    <row r="639" spans="2:63" s="1" customFormat="1" ht="24.2" customHeight="1" x14ac:dyDescent="0.2">
      <c r="B639" s="92"/>
      <c r="C639" s="93" t="s">
        <v>574</v>
      </c>
      <c r="D639" s="93" t="s">
        <v>108</v>
      </c>
      <c r="E639" s="94" t="s">
        <v>1032</v>
      </c>
      <c r="F639" s="95" t="s">
        <v>1033</v>
      </c>
      <c r="G639" s="96" t="s">
        <v>220</v>
      </c>
      <c r="H639" s="97">
        <v>500</v>
      </c>
      <c r="I639" s="97" t="s">
        <v>4510</v>
      </c>
      <c r="J639" s="156"/>
      <c r="K639" s="98" t="s">
        <v>1</v>
      </c>
      <c r="L639" s="99" t="s">
        <v>35</v>
      </c>
      <c r="M639" s="100">
        <v>0</v>
      </c>
      <c r="N639" s="100">
        <f>M639*H639</f>
        <v>0</v>
      </c>
      <c r="O639" s="100">
        <v>0</v>
      </c>
      <c r="P639" s="100">
        <f>O639*H639</f>
        <v>0</v>
      </c>
      <c r="Q639" s="100">
        <v>0</v>
      </c>
      <c r="R639" s="101">
        <f>Q639*H639</f>
        <v>0</v>
      </c>
      <c r="AP639" s="102" t="s">
        <v>112</v>
      </c>
      <c r="AR639" s="102" t="s">
        <v>108</v>
      </c>
      <c r="AS639" s="102" t="s">
        <v>70</v>
      </c>
      <c r="AW639" s="10" t="s">
        <v>113</v>
      </c>
      <c r="BC639" s="103" t="e">
        <f>IF(L639="základní",#REF!,0)</f>
        <v>#REF!</v>
      </c>
      <c r="BD639" s="103">
        <f>IF(L639="snížená",#REF!,0)</f>
        <v>0</v>
      </c>
      <c r="BE639" s="103">
        <f>IF(L639="zákl. přenesená",#REF!,0)</f>
        <v>0</v>
      </c>
      <c r="BF639" s="103">
        <f>IF(L639="sníž. přenesená",#REF!,0)</f>
        <v>0</v>
      </c>
      <c r="BG639" s="103">
        <f>IF(L639="nulová",#REF!,0)</f>
        <v>0</v>
      </c>
      <c r="BH639" s="10" t="s">
        <v>78</v>
      </c>
      <c r="BI639" s="103" t="e">
        <f>ROUND(#REF!*H639,2)</f>
        <v>#REF!</v>
      </c>
      <c r="BJ639" s="10" t="s">
        <v>112</v>
      </c>
      <c r="BK639" s="102" t="s">
        <v>1034</v>
      </c>
    </row>
    <row r="640" spans="2:63" s="1" customFormat="1" ht="68.25" x14ac:dyDescent="0.2">
      <c r="B640" s="21"/>
      <c r="D640" s="104" t="s">
        <v>114</v>
      </c>
      <c r="F640" s="105" t="s">
        <v>1035</v>
      </c>
      <c r="I640" s="97"/>
      <c r="J640" s="156"/>
      <c r="K640" s="106"/>
      <c r="R640" s="44"/>
      <c r="AR640" s="10" t="s">
        <v>114</v>
      </c>
      <c r="AS640" s="10" t="s">
        <v>70</v>
      </c>
    </row>
    <row r="641" spans="2:63" s="1" customFormat="1" ht="19.5" x14ac:dyDescent="0.2">
      <c r="B641" s="21"/>
      <c r="D641" s="104" t="s">
        <v>152</v>
      </c>
      <c r="F641" s="107" t="s">
        <v>693</v>
      </c>
      <c r="I641" s="97"/>
      <c r="J641" s="156"/>
      <c r="K641" s="106"/>
      <c r="R641" s="44"/>
      <c r="AR641" s="10" t="s">
        <v>152</v>
      </c>
      <c r="AS641" s="10" t="s">
        <v>70</v>
      </c>
    </row>
    <row r="642" spans="2:63" s="1" customFormat="1" ht="24.2" customHeight="1" x14ac:dyDescent="0.2">
      <c r="B642" s="92"/>
      <c r="C642" s="93" t="s">
        <v>1036</v>
      </c>
      <c r="D642" s="93" t="s">
        <v>108</v>
      </c>
      <c r="E642" s="94" t="s">
        <v>1037</v>
      </c>
      <c r="F642" s="95" t="s">
        <v>1038</v>
      </c>
      <c r="G642" s="96" t="s">
        <v>220</v>
      </c>
      <c r="H642" s="97">
        <v>500</v>
      </c>
      <c r="I642" s="97" t="s">
        <v>4510</v>
      </c>
      <c r="J642" s="156"/>
      <c r="K642" s="98" t="s">
        <v>1</v>
      </c>
      <c r="L642" s="99" t="s">
        <v>35</v>
      </c>
      <c r="M642" s="100">
        <v>0</v>
      </c>
      <c r="N642" s="100">
        <f>M642*H642</f>
        <v>0</v>
      </c>
      <c r="O642" s="100">
        <v>0</v>
      </c>
      <c r="P642" s="100">
        <f>O642*H642</f>
        <v>0</v>
      </c>
      <c r="Q642" s="100">
        <v>0</v>
      </c>
      <c r="R642" s="101">
        <f>Q642*H642</f>
        <v>0</v>
      </c>
      <c r="AP642" s="102" t="s">
        <v>112</v>
      </c>
      <c r="AR642" s="102" t="s">
        <v>108</v>
      </c>
      <c r="AS642" s="102" t="s">
        <v>70</v>
      </c>
      <c r="AW642" s="10" t="s">
        <v>113</v>
      </c>
      <c r="BC642" s="103" t="e">
        <f>IF(L642="základní",#REF!,0)</f>
        <v>#REF!</v>
      </c>
      <c r="BD642" s="103">
        <f>IF(L642="snížená",#REF!,0)</f>
        <v>0</v>
      </c>
      <c r="BE642" s="103">
        <f>IF(L642="zákl. přenesená",#REF!,0)</f>
        <v>0</v>
      </c>
      <c r="BF642" s="103">
        <f>IF(L642="sníž. přenesená",#REF!,0)</f>
        <v>0</v>
      </c>
      <c r="BG642" s="103">
        <f>IF(L642="nulová",#REF!,0)</f>
        <v>0</v>
      </c>
      <c r="BH642" s="10" t="s">
        <v>78</v>
      </c>
      <c r="BI642" s="103" t="e">
        <f>ROUND(#REF!*H642,2)</f>
        <v>#REF!</v>
      </c>
      <c r="BJ642" s="10" t="s">
        <v>112</v>
      </c>
      <c r="BK642" s="102" t="s">
        <v>1039</v>
      </c>
    </row>
    <row r="643" spans="2:63" s="1" customFormat="1" ht="68.25" x14ac:dyDescent="0.2">
      <c r="B643" s="21"/>
      <c r="D643" s="104" t="s">
        <v>114</v>
      </c>
      <c r="F643" s="105" t="s">
        <v>1040</v>
      </c>
      <c r="I643" s="97"/>
      <c r="J643" s="156"/>
      <c r="K643" s="106"/>
      <c r="R643" s="44"/>
      <c r="AR643" s="10" t="s">
        <v>114</v>
      </c>
      <c r="AS643" s="10" t="s">
        <v>70</v>
      </c>
    </row>
    <row r="644" spans="2:63" s="1" customFormat="1" ht="19.5" x14ac:dyDescent="0.2">
      <c r="B644" s="21"/>
      <c r="D644" s="104" t="s">
        <v>152</v>
      </c>
      <c r="F644" s="107" t="s">
        <v>693</v>
      </c>
      <c r="I644" s="97"/>
      <c r="J644" s="156"/>
      <c r="K644" s="106"/>
      <c r="R644" s="44"/>
      <c r="AR644" s="10" t="s">
        <v>152</v>
      </c>
      <c r="AS644" s="10" t="s">
        <v>70</v>
      </c>
    </row>
    <row r="645" spans="2:63" s="1" customFormat="1" ht="24.2" customHeight="1" x14ac:dyDescent="0.2">
      <c r="B645" s="92"/>
      <c r="C645" s="93" t="s">
        <v>579</v>
      </c>
      <c r="D645" s="93" t="s">
        <v>108</v>
      </c>
      <c r="E645" s="94" t="s">
        <v>1041</v>
      </c>
      <c r="F645" s="95" t="s">
        <v>1042</v>
      </c>
      <c r="G645" s="96" t="s">
        <v>220</v>
      </c>
      <c r="H645" s="97">
        <v>500</v>
      </c>
      <c r="I645" s="97" t="s">
        <v>4510</v>
      </c>
      <c r="J645" s="156"/>
      <c r="K645" s="98" t="s">
        <v>1</v>
      </c>
      <c r="L645" s="99" t="s">
        <v>35</v>
      </c>
      <c r="M645" s="100">
        <v>0</v>
      </c>
      <c r="N645" s="100">
        <f>M645*H645</f>
        <v>0</v>
      </c>
      <c r="O645" s="100">
        <v>0</v>
      </c>
      <c r="P645" s="100">
        <f>O645*H645</f>
        <v>0</v>
      </c>
      <c r="Q645" s="100">
        <v>0</v>
      </c>
      <c r="R645" s="101">
        <f>Q645*H645</f>
        <v>0</v>
      </c>
      <c r="AP645" s="102" t="s">
        <v>112</v>
      </c>
      <c r="AR645" s="102" t="s">
        <v>108</v>
      </c>
      <c r="AS645" s="102" t="s">
        <v>70</v>
      </c>
      <c r="AW645" s="10" t="s">
        <v>113</v>
      </c>
      <c r="BC645" s="103" t="e">
        <f>IF(L645="základní",#REF!,0)</f>
        <v>#REF!</v>
      </c>
      <c r="BD645" s="103">
        <f>IF(L645="snížená",#REF!,0)</f>
        <v>0</v>
      </c>
      <c r="BE645" s="103">
        <f>IF(L645="zákl. přenesená",#REF!,0)</f>
        <v>0</v>
      </c>
      <c r="BF645" s="103">
        <f>IF(L645="sníž. přenesená",#REF!,0)</f>
        <v>0</v>
      </c>
      <c r="BG645" s="103">
        <f>IF(L645="nulová",#REF!,0)</f>
        <v>0</v>
      </c>
      <c r="BH645" s="10" t="s">
        <v>78</v>
      </c>
      <c r="BI645" s="103" t="e">
        <f>ROUND(#REF!*H645,2)</f>
        <v>#REF!</v>
      </c>
      <c r="BJ645" s="10" t="s">
        <v>112</v>
      </c>
      <c r="BK645" s="102" t="s">
        <v>1043</v>
      </c>
    </row>
    <row r="646" spans="2:63" s="1" customFormat="1" ht="78" x14ac:dyDescent="0.2">
      <c r="B646" s="21"/>
      <c r="D646" s="104" t="s">
        <v>114</v>
      </c>
      <c r="F646" s="105" t="s">
        <v>1044</v>
      </c>
      <c r="I646" s="97"/>
      <c r="J646" s="156"/>
      <c r="K646" s="106"/>
      <c r="R646" s="44"/>
      <c r="AR646" s="10" t="s">
        <v>114</v>
      </c>
      <c r="AS646" s="10" t="s">
        <v>70</v>
      </c>
    </row>
    <row r="647" spans="2:63" s="1" customFormat="1" ht="19.5" x14ac:dyDescent="0.2">
      <c r="B647" s="21"/>
      <c r="D647" s="104" t="s">
        <v>152</v>
      </c>
      <c r="F647" s="107" t="s">
        <v>693</v>
      </c>
      <c r="I647" s="97"/>
      <c r="J647" s="156"/>
      <c r="K647" s="106"/>
      <c r="R647" s="44"/>
      <c r="AR647" s="10" t="s">
        <v>152</v>
      </c>
      <c r="AS647" s="10" t="s">
        <v>70</v>
      </c>
    </row>
    <row r="648" spans="2:63" s="1" customFormat="1" ht="24.2" customHeight="1" x14ac:dyDescent="0.2">
      <c r="B648" s="92"/>
      <c r="C648" s="93" t="s">
        <v>1045</v>
      </c>
      <c r="D648" s="93" t="s">
        <v>108</v>
      </c>
      <c r="E648" s="94" t="s">
        <v>1046</v>
      </c>
      <c r="F648" s="95" t="s">
        <v>1047</v>
      </c>
      <c r="G648" s="96" t="s">
        <v>220</v>
      </c>
      <c r="H648" s="97">
        <v>500</v>
      </c>
      <c r="I648" s="97" t="s">
        <v>4510</v>
      </c>
      <c r="J648" s="156"/>
      <c r="K648" s="98" t="s">
        <v>1</v>
      </c>
      <c r="L648" s="99" t="s">
        <v>35</v>
      </c>
      <c r="M648" s="100">
        <v>0</v>
      </c>
      <c r="N648" s="100">
        <f>M648*H648</f>
        <v>0</v>
      </c>
      <c r="O648" s="100">
        <v>0</v>
      </c>
      <c r="P648" s="100">
        <f>O648*H648</f>
        <v>0</v>
      </c>
      <c r="Q648" s="100">
        <v>0</v>
      </c>
      <c r="R648" s="101">
        <f>Q648*H648</f>
        <v>0</v>
      </c>
      <c r="AP648" s="102" t="s">
        <v>112</v>
      </c>
      <c r="AR648" s="102" t="s">
        <v>108</v>
      </c>
      <c r="AS648" s="102" t="s">
        <v>70</v>
      </c>
      <c r="AW648" s="10" t="s">
        <v>113</v>
      </c>
      <c r="BC648" s="103" t="e">
        <f>IF(L648="základní",#REF!,0)</f>
        <v>#REF!</v>
      </c>
      <c r="BD648" s="103">
        <f>IF(L648="snížená",#REF!,0)</f>
        <v>0</v>
      </c>
      <c r="BE648" s="103">
        <f>IF(L648="zákl. přenesená",#REF!,0)</f>
        <v>0</v>
      </c>
      <c r="BF648" s="103">
        <f>IF(L648="sníž. přenesená",#REF!,0)</f>
        <v>0</v>
      </c>
      <c r="BG648" s="103">
        <f>IF(L648="nulová",#REF!,0)</f>
        <v>0</v>
      </c>
      <c r="BH648" s="10" t="s">
        <v>78</v>
      </c>
      <c r="BI648" s="103" t="e">
        <f>ROUND(#REF!*H648,2)</f>
        <v>#REF!</v>
      </c>
      <c r="BJ648" s="10" t="s">
        <v>112</v>
      </c>
      <c r="BK648" s="102" t="s">
        <v>1048</v>
      </c>
    </row>
    <row r="649" spans="2:63" s="1" customFormat="1" ht="78" x14ac:dyDescent="0.2">
      <c r="B649" s="21"/>
      <c r="D649" s="104" t="s">
        <v>114</v>
      </c>
      <c r="F649" s="105" t="s">
        <v>1049</v>
      </c>
      <c r="I649" s="97"/>
      <c r="J649" s="156"/>
      <c r="K649" s="106"/>
      <c r="R649" s="44"/>
      <c r="AR649" s="10" t="s">
        <v>114</v>
      </c>
      <c r="AS649" s="10" t="s">
        <v>70</v>
      </c>
    </row>
    <row r="650" spans="2:63" s="1" customFormat="1" ht="19.5" x14ac:dyDescent="0.2">
      <c r="B650" s="21"/>
      <c r="D650" s="104" t="s">
        <v>152</v>
      </c>
      <c r="F650" s="107" t="s">
        <v>693</v>
      </c>
      <c r="I650" s="97"/>
      <c r="J650" s="156"/>
      <c r="K650" s="106"/>
      <c r="R650" s="44"/>
      <c r="AR650" s="10" t="s">
        <v>152</v>
      </c>
      <c r="AS650" s="10" t="s">
        <v>70</v>
      </c>
    </row>
    <row r="651" spans="2:63" s="1" customFormat="1" ht="24.2" customHeight="1" x14ac:dyDescent="0.2">
      <c r="B651" s="92"/>
      <c r="C651" s="93" t="s">
        <v>583</v>
      </c>
      <c r="D651" s="93" t="s">
        <v>108</v>
      </c>
      <c r="E651" s="94" t="s">
        <v>1050</v>
      </c>
      <c r="F651" s="95" t="s">
        <v>1051</v>
      </c>
      <c r="G651" s="96" t="s">
        <v>220</v>
      </c>
      <c r="H651" s="97">
        <v>500</v>
      </c>
      <c r="I651" s="97" t="s">
        <v>4510</v>
      </c>
      <c r="J651" s="156"/>
      <c r="K651" s="98" t="s">
        <v>1</v>
      </c>
      <c r="L651" s="99" t="s">
        <v>35</v>
      </c>
      <c r="M651" s="100">
        <v>0</v>
      </c>
      <c r="N651" s="100">
        <f>M651*H651</f>
        <v>0</v>
      </c>
      <c r="O651" s="100">
        <v>0</v>
      </c>
      <c r="P651" s="100">
        <f>O651*H651</f>
        <v>0</v>
      </c>
      <c r="Q651" s="100">
        <v>0</v>
      </c>
      <c r="R651" s="101">
        <f>Q651*H651</f>
        <v>0</v>
      </c>
      <c r="AP651" s="102" t="s">
        <v>112</v>
      </c>
      <c r="AR651" s="102" t="s">
        <v>108</v>
      </c>
      <c r="AS651" s="102" t="s">
        <v>70</v>
      </c>
      <c r="AW651" s="10" t="s">
        <v>113</v>
      </c>
      <c r="BC651" s="103" t="e">
        <f>IF(L651="základní",#REF!,0)</f>
        <v>#REF!</v>
      </c>
      <c r="BD651" s="103">
        <f>IF(L651="snížená",#REF!,0)</f>
        <v>0</v>
      </c>
      <c r="BE651" s="103">
        <f>IF(L651="zákl. přenesená",#REF!,0)</f>
        <v>0</v>
      </c>
      <c r="BF651" s="103">
        <f>IF(L651="sníž. přenesená",#REF!,0)</f>
        <v>0</v>
      </c>
      <c r="BG651" s="103">
        <f>IF(L651="nulová",#REF!,0)</f>
        <v>0</v>
      </c>
      <c r="BH651" s="10" t="s">
        <v>78</v>
      </c>
      <c r="BI651" s="103" t="e">
        <f>ROUND(#REF!*H651,2)</f>
        <v>#REF!</v>
      </c>
      <c r="BJ651" s="10" t="s">
        <v>112</v>
      </c>
      <c r="BK651" s="102" t="s">
        <v>1052</v>
      </c>
    </row>
    <row r="652" spans="2:63" s="1" customFormat="1" ht="68.25" x14ac:dyDescent="0.2">
      <c r="B652" s="21"/>
      <c r="D652" s="104" t="s">
        <v>114</v>
      </c>
      <c r="F652" s="105" t="s">
        <v>1053</v>
      </c>
      <c r="I652" s="97"/>
      <c r="J652" s="156"/>
      <c r="K652" s="106"/>
      <c r="R652" s="44"/>
      <c r="AR652" s="10" t="s">
        <v>114</v>
      </c>
      <c r="AS652" s="10" t="s">
        <v>70</v>
      </c>
    </row>
    <row r="653" spans="2:63" s="1" customFormat="1" ht="19.5" x14ac:dyDescent="0.2">
      <c r="B653" s="21"/>
      <c r="D653" s="104" t="s">
        <v>152</v>
      </c>
      <c r="F653" s="107" t="s">
        <v>693</v>
      </c>
      <c r="I653" s="97"/>
      <c r="J653" s="156"/>
      <c r="K653" s="106"/>
      <c r="R653" s="44"/>
      <c r="AR653" s="10" t="s">
        <v>152</v>
      </c>
      <c r="AS653" s="10" t="s">
        <v>70</v>
      </c>
    </row>
    <row r="654" spans="2:63" s="1" customFormat="1" ht="24.2" customHeight="1" x14ac:dyDescent="0.2">
      <c r="B654" s="92"/>
      <c r="C654" s="93" t="s">
        <v>1054</v>
      </c>
      <c r="D654" s="93" t="s">
        <v>108</v>
      </c>
      <c r="E654" s="94" t="s">
        <v>1055</v>
      </c>
      <c r="F654" s="95" t="s">
        <v>1056</v>
      </c>
      <c r="G654" s="96" t="s">
        <v>220</v>
      </c>
      <c r="H654" s="97">
        <v>500</v>
      </c>
      <c r="I654" s="97" t="s">
        <v>4510</v>
      </c>
      <c r="J654" s="156"/>
      <c r="K654" s="98" t="s">
        <v>1</v>
      </c>
      <c r="L654" s="99" t="s">
        <v>35</v>
      </c>
      <c r="M654" s="100">
        <v>0</v>
      </c>
      <c r="N654" s="100">
        <f>M654*H654</f>
        <v>0</v>
      </c>
      <c r="O654" s="100">
        <v>0</v>
      </c>
      <c r="P654" s="100">
        <f>O654*H654</f>
        <v>0</v>
      </c>
      <c r="Q654" s="100">
        <v>0</v>
      </c>
      <c r="R654" s="101">
        <f>Q654*H654</f>
        <v>0</v>
      </c>
      <c r="AP654" s="102" t="s">
        <v>112</v>
      </c>
      <c r="AR654" s="102" t="s">
        <v>108</v>
      </c>
      <c r="AS654" s="102" t="s">
        <v>70</v>
      </c>
      <c r="AW654" s="10" t="s">
        <v>113</v>
      </c>
      <c r="BC654" s="103" t="e">
        <f>IF(L654="základní",#REF!,0)</f>
        <v>#REF!</v>
      </c>
      <c r="BD654" s="103">
        <f>IF(L654="snížená",#REF!,0)</f>
        <v>0</v>
      </c>
      <c r="BE654" s="103">
        <f>IF(L654="zákl. přenesená",#REF!,0)</f>
        <v>0</v>
      </c>
      <c r="BF654" s="103">
        <f>IF(L654="sníž. přenesená",#REF!,0)</f>
        <v>0</v>
      </c>
      <c r="BG654" s="103">
        <f>IF(L654="nulová",#REF!,0)</f>
        <v>0</v>
      </c>
      <c r="BH654" s="10" t="s">
        <v>78</v>
      </c>
      <c r="BI654" s="103" t="e">
        <f>ROUND(#REF!*H654,2)</f>
        <v>#REF!</v>
      </c>
      <c r="BJ654" s="10" t="s">
        <v>112</v>
      </c>
      <c r="BK654" s="102" t="s">
        <v>1057</v>
      </c>
    </row>
    <row r="655" spans="2:63" s="1" customFormat="1" ht="68.25" x14ac:dyDescent="0.2">
      <c r="B655" s="21"/>
      <c r="D655" s="104" t="s">
        <v>114</v>
      </c>
      <c r="F655" s="105" t="s">
        <v>1058</v>
      </c>
      <c r="I655" s="97"/>
      <c r="J655" s="156"/>
      <c r="K655" s="106"/>
      <c r="R655" s="44"/>
      <c r="AR655" s="10" t="s">
        <v>114</v>
      </c>
      <c r="AS655" s="10" t="s">
        <v>70</v>
      </c>
    </row>
    <row r="656" spans="2:63" s="1" customFormat="1" ht="19.5" x14ac:dyDescent="0.2">
      <c r="B656" s="21"/>
      <c r="D656" s="104" t="s">
        <v>152</v>
      </c>
      <c r="F656" s="107" t="s">
        <v>693</v>
      </c>
      <c r="I656" s="97"/>
      <c r="J656" s="156"/>
      <c r="K656" s="106"/>
      <c r="R656" s="44"/>
      <c r="AR656" s="10" t="s">
        <v>152</v>
      </c>
      <c r="AS656" s="10" t="s">
        <v>70</v>
      </c>
    </row>
    <row r="657" spans="2:63" s="1" customFormat="1" ht="24.2" customHeight="1" x14ac:dyDescent="0.2">
      <c r="B657" s="92"/>
      <c r="C657" s="93" t="s">
        <v>588</v>
      </c>
      <c r="D657" s="93" t="s">
        <v>108</v>
      </c>
      <c r="E657" s="94" t="s">
        <v>1059</v>
      </c>
      <c r="F657" s="95" t="s">
        <v>1060</v>
      </c>
      <c r="G657" s="96" t="s">
        <v>220</v>
      </c>
      <c r="H657" s="97">
        <v>500</v>
      </c>
      <c r="I657" s="97" t="s">
        <v>4510</v>
      </c>
      <c r="J657" s="156"/>
      <c r="K657" s="98" t="s">
        <v>1</v>
      </c>
      <c r="L657" s="99" t="s">
        <v>35</v>
      </c>
      <c r="M657" s="100">
        <v>0</v>
      </c>
      <c r="N657" s="100">
        <f>M657*H657</f>
        <v>0</v>
      </c>
      <c r="O657" s="100">
        <v>0</v>
      </c>
      <c r="P657" s="100">
        <f>O657*H657</f>
        <v>0</v>
      </c>
      <c r="Q657" s="100">
        <v>0</v>
      </c>
      <c r="R657" s="101">
        <f>Q657*H657</f>
        <v>0</v>
      </c>
      <c r="AP657" s="102" t="s">
        <v>112</v>
      </c>
      <c r="AR657" s="102" t="s">
        <v>108</v>
      </c>
      <c r="AS657" s="102" t="s">
        <v>70</v>
      </c>
      <c r="AW657" s="10" t="s">
        <v>113</v>
      </c>
      <c r="BC657" s="103" t="e">
        <f>IF(L657="základní",#REF!,0)</f>
        <v>#REF!</v>
      </c>
      <c r="BD657" s="103">
        <f>IF(L657="snížená",#REF!,0)</f>
        <v>0</v>
      </c>
      <c r="BE657" s="103">
        <f>IF(L657="zákl. přenesená",#REF!,0)</f>
        <v>0</v>
      </c>
      <c r="BF657" s="103">
        <f>IF(L657="sníž. přenesená",#REF!,0)</f>
        <v>0</v>
      </c>
      <c r="BG657" s="103">
        <f>IF(L657="nulová",#REF!,0)</f>
        <v>0</v>
      </c>
      <c r="BH657" s="10" t="s">
        <v>78</v>
      </c>
      <c r="BI657" s="103" t="e">
        <f>ROUND(#REF!*H657,2)</f>
        <v>#REF!</v>
      </c>
      <c r="BJ657" s="10" t="s">
        <v>112</v>
      </c>
      <c r="BK657" s="102" t="s">
        <v>1061</v>
      </c>
    </row>
    <row r="658" spans="2:63" s="1" customFormat="1" ht="78" x14ac:dyDescent="0.2">
      <c r="B658" s="21"/>
      <c r="D658" s="104" t="s">
        <v>114</v>
      </c>
      <c r="F658" s="105" t="s">
        <v>1062</v>
      </c>
      <c r="I658" s="97"/>
      <c r="J658" s="156"/>
      <c r="K658" s="106"/>
      <c r="R658" s="44"/>
      <c r="AR658" s="10" t="s">
        <v>114</v>
      </c>
      <c r="AS658" s="10" t="s">
        <v>70</v>
      </c>
    </row>
    <row r="659" spans="2:63" s="1" customFormat="1" ht="19.5" x14ac:dyDescent="0.2">
      <c r="B659" s="21"/>
      <c r="D659" s="104" t="s">
        <v>152</v>
      </c>
      <c r="F659" s="107" t="s">
        <v>693</v>
      </c>
      <c r="I659" s="97"/>
      <c r="J659" s="156"/>
      <c r="K659" s="106"/>
      <c r="R659" s="44"/>
      <c r="AR659" s="10" t="s">
        <v>152</v>
      </c>
      <c r="AS659" s="10" t="s">
        <v>70</v>
      </c>
    </row>
    <row r="660" spans="2:63" s="1" customFormat="1" ht="24.2" customHeight="1" x14ac:dyDescent="0.2">
      <c r="B660" s="92"/>
      <c r="C660" s="93" t="s">
        <v>1063</v>
      </c>
      <c r="D660" s="93" t="s">
        <v>108</v>
      </c>
      <c r="E660" s="94" t="s">
        <v>1064</v>
      </c>
      <c r="F660" s="95" t="s">
        <v>1065</v>
      </c>
      <c r="G660" s="96" t="s">
        <v>220</v>
      </c>
      <c r="H660" s="97">
        <v>500</v>
      </c>
      <c r="I660" s="97" t="s">
        <v>4510</v>
      </c>
      <c r="J660" s="156"/>
      <c r="K660" s="98" t="s">
        <v>1</v>
      </c>
      <c r="L660" s="99" t="s">
        <v>35</v>
      </c>
      <c r="M660" s="100">
        <v>0</v>
      </c>
      <c r="N660" s="100">
        <f>M660*H660</f>
        <v>0</v>
      </c>
      <c r="O660" s="100">
        <v>0</v>
      </c>
      <c r="P660" s="100">
        <f>O660*H660</f>
        <v>0</v>
      </c>
      <c r="Q660" s="100">
        <v>0</v>
      </c>
      <c r="R660" s="101">
        <f>Q660*H660</f>
        <v>0</v>
      </c>
      <c r="AP660" s="102" t="s">
        <v>112</v>
      </c>
      <c r="AR660" s="102" t="s">
        <v>108</v>
      </c>
      <c r="AS660" s="102" t="s">
        <v>70</v>
      </c>
      <c r="AW660" s="10" t="s">
        <v>113</v>
      </c>
      <c r="BC660" s="103" t="e">
        <f>IF(L660="základní",#REF!,0)</f>
        <v>#REF!</v>
      </c>
      <c r="BD660" s="103">
        <f>IF(L660="snížená",#REF!,0)</f>
        <v>0</v>
      </c>
      <c r="BE660" s="103">
        <f>IF(L660="zákl. přenesená",#REF!,0)</f>
        <v>0</v>
      </c>
      <c r="BF660" s="103">
        <f>IF(L660="sníž. přenesená",#REF!,0)</f>
        <v>0</v>
      </c>
      <c r="BG660" s="103">
        <f>IF(L660="nulová",#REF!,0)</f>
        <v>0</v>
      </c>
      <c r="BH660" s="10" t="s">
        <v>78</v>
      </c>
      <c r="BI660" s="103" t="e">
        <f>ROUND(#REF!*H660,2)</f>
        <v>#REF!</v>
      </c>
      <c r="BJ660" s="10" t="s">
        <v>112</v>
      </c>
      <c r="BK660" s="102" t="s">
        <v>1066</v>
      </c>
    </row>
    <row r="661" spans="2:63" s="1" customFormat="1" ht="78" x14ac:dyDescent="0.2">
      <c r="B661" s="21"/>
      <c r="D661" s="104" t="s">
        <v>114</v>
      </c>
      <c r="F661" s="105" t="s">
        <v>1067</v>
      </c>
      <c r="I661" s="97"/>
      <c r="J661" s="156"/>
      <c r="K661" s="106"/>
      <c r="R661" s="44"/>
      <c r="AR661" s="10" t="s">
        <v>114</v>
      </c>
      <c r="AS661" s="10" t="s">
        <v>70</v>
      </c>
    </row>
    <row r="662" spans="2:63" s="1" customFormat="1" ht="19.5" x14ac:dyDescent="0.2">
      <c r="B662" s="21"/>
      <c r="D662" s="104" t="s">
        <v>152</v>
      </c>
      <c r="F662" s="107" t="s">
        <v>693</v>
      </c>
      <c r="I662" s="97"/>
      <c r="J662" s="156"/>
      <c r="K662" s="106"/>
      <c r="R662" s="44"/>
      <c r="AR662" s="10" t="s">
        <v>152</v>
      </c>
      <c r="AS662" s="10" t="s">
        <v>70</v>
      </c>
    </row>
    <row r="663" spans="2:63" s="1" customFormat="1" ht="24.2" customHeight="1" x14ac:dyDescent="0.2">
      <c r="B663" s="92"/>
      <c r="C663" s="93" t="s">
        <v>592</v>
      </c>
      <c r="D663" s="93" t="s">
        <v>108</v>
      </c>
      <c r="E663" s="94" t="s">
        <v>1068</v>
      </c>
      <c r="F663" s="95" t="s">
        <v>1069</v>
      </c>
      <c r="G663" s="96" t="s">
        <v>220</v>
      </c>
      <c r="H663" s="97">
        <v>500</v>
      </c>
      <c r="I663" s="97" t="s">
        <v>4510</v>
      </c>
      <c r="J663" s="156"/>
      <c r="K663" s="98" t="s">
        <v>1</v>
      </c>
      <c r="L663" s="99" t="s">
        <v>35</v>
      </c>
      <c r="M663" s="100">
        <v>0</v>
      </c>
      <c r="N663" s="100">
        <f>M663*H663</f>
        <v>0</v>
      </c>
      <c r="O663" s="100">
        <v>0</v>
      </c>
      <c r="P663" s="100">
        <f>O663*H663</f>
        <v>0</v>
      </c>
      <c r="Q663" s="100">
        <v>0</v>
      </c>
      <c r="R663" s="101">
        <f>Q663*H663</f>
        <v>0</v>
      </c>
      <c r="AP663" s="102" t="s">
        <v>112</v>
      </c>
      <c r="AR663" s="102" t="s">
        <v>108</v>
      </c>
      <c r="AS663" s="102" t="s">
        <v>70</v>
      </c>
      <c r="AW663" s="10" t="s">
        <v>113</v>
      </c>
      <c r="BC663" s="103" t="e">
        <f>IF(L663="základní",#REF!,0)</f>
        <v>#REF!</v>
      </c>
      <c r="BD663" s="103">
        <f>IF(L663="snížená",#REF!,0)</f>
        <v>0</v>
      </c>
      <c r="BE663" s="103">
        <f>IF(L663="zákl. přenesená",#REF!,0)</f>
        <v>0</v>
      </c>
      <c r="BF663" s="103">
        <f>IF(L663="sníž. přenesená",#REF!,0)</f>
        <v>0</v>
      </c>
      <c r="BG663" s="103">
        <f>IF(L663="nulová",#REF!,0)</f>
        <v>0</v>
      </c>
      <c r="BH663" s="10" t="s">
        <v>78</v>
      </c>
      <c r="BI663" s="103" t="e">
        <f>ROUND(#REF!*H663,2)</f>
        <v>#REF!</v>
      </c>
      <c r="BJ663" s="10" t="s">
        <v>112</v>
      </c>
      <c r="BK663" s="102" t="s">
        <v>1070</v>
      </c>
    </row>
    <row r="664" spans="2:63" s="1" customFormat="1" ht="68.25" x14ac:dyDescent="0.2">
      <c r="B664" s="21"/>
      <c r="D664" s="104" t="s">
        <v>114</v>
      </c>
      <c r="F664" s="105" t="s">
        <v>1071</v>
      </c>
      <c r="I664" s="97"/>
      <c r="J664" s="156"/>
      <c r="K664" s="106"/>
      <c r="R664" s="44"/>
      <c r="AR664" s="10" t="s">
        <v>114</v>
      </c>
      <c r="AS664" s="10" t="s">
        <v>70</v>
      </c>
    </row>
    <row r="665" spans="2:63" s="1" customFormat="1" ht="19.5" x14ac:dyDescent="0.2">
      <c r="B665" s="21"/>
      <c r="D665" s="104" t="s">
        <v>152</v>
      </c>
      <c r="F665" s="107" t="s">
        <v>693</v>
      </c>
      <c r="I665" s="97"/>
      <c r="J665" s="156"/>
      <c r="K665" s="106"/>
      <c r="R665" s="44"/>
      <c r="AR665" s="10" t="s">
        <v>152</v>
      </c>
      <c r="AS665" s="10" t="s">
        <v>70</v>
      </c>
    </row>
    <row r="666" spans="2:63" s="1" customFormat="1" ht="24.2" customHeight="1" x14ac:dyDescent="0.2">
      <c r="B666" s="92"/>
      <c r="C666" s="93" t="s">
        <v>1072</v>
      </c>
      <c r="D666" s="93" t="s">
        <v>108</v>
      </c>
      <c r="E666" s="94" t="s">
        <v>1073</v>
      </c>
      <c r="F666" s="95" t="s">
        <v>1074</v>
      </c>
      <c r="G666" s="96" t="s">
        <v>220</v>
      </c>
      <c r="H666" s="97">
        <v>500</v>
      </c>
      <c r="I666" s="97" t="s">
        <v>4510</v>
      </c>
      <c r="J666" s="156"/>
      <c r="K666" s="98" t="s">
        <v>1</v>
      </c>
      <c r="L666" s="99" t="s">
        <v>35</v>
      </c>
      <c r="M666" s="100">
        <v>0</v>
      </c>
      <c r="N666" s="100">
        <f>M666*H666</f>
        <v>0</v>
      </c>
      <c r="O666" s="100">
        <v>0</v>
      </c>
      <c r="P666" s="100">
        <f>O666*H666</f>
        <v>0</v>
      </c>
      <c r="Q666" s="100">
        <v>0</v>
      </c>
      <c r="R666" s="101">
        <f>Q666*H666</f>
        <v>0</v>
      </c>
      <c r="AP666" s="102" t="s">
        <v>112</v>
      </c>
      <c r="AR666" s="102" t="s">
        <v>108</v>
      </c>
      <c r="AS666" s="102" t="s">
        <v>70</v>
      </c>
      <c r="AW666" s="10" t="s">
        <v>113</v>
      </c>
      <c r="BC666" s="103" t="e">
        <f>IF(L666="základní",#REF!,0)</f>
        <v>#REF!</v>
      </c>
      <c r="BD666" s="103">
        <f>IF(L666="snížená",#REF!,0)</f>
        <v>0</v>
      </c>
      <c r="BE666" s="103">
        <f>IF(L666="zákl. přenesená",#REF!,0)</f>
        <v>0</v>
      </c>
      <c r="BF666" s="103">
        <f>IF(L666="sníž. přenesená",#REF!,0)</f>
        <v>0</v>
      </c>
      <c r="BG666" s="103">
        <f>IF(L666="nulová",#REF!,0)</f>
        <v>0</v>
      </c>
      <c r="BH666" s="10" t="s">
        <v>78</v>
      </c>
      <c r="BI666" s="103" t="e">
        <f>ROUND(#REF!*H666,2)</f>
        <v>#REF!</v>
      </c>
      <c r="BJ666" s="10" t="s">
        <v>112</v>
      </c>
      <c r="BK666" s="102" t="s">
        <v>1075</v>
      </c>
    </row>
    <row r="667" spans="2:63" s="1" customFormat="1" ht="68.25" x14ac:dyDescent="0.2">
      <c r="B667" s="21"/>
      <c r="D667" s="104" t="s">
        <v>114</v>
      </c>
      <c r="F667" s="105" t="s">
        <v>1076</v>
      </c>
      <c r="I667" s="97"/>
      <c r="J667" s="156"/>
      <c r="K667" s="106"/>
      <c r="R667" s="44"/>
      <c r="AR667" s="10" t="s">
        <v>114</v>
      </c>
      <c r="AS667" s="10" t="s">
        <v>70</v>
      </c>
    </row>
    <row r="668" spans="2:63" s="1" customFormat="1" ht="19.5" x14ac:dyDescent="0.2">
      <c r="B668" s="21"/>
      <c r="D668" s="104" t="s">
        <v>152</v>
      </c>
      <c r="F668" s="107" t="s">
        <v>693</v>
      </c>
      <c r="I668" s="97"/>
      <c r="J668" s="156"/>
      <c r="K668" s="106"/>
      <c r="R668" s="44"/>
      <c r="AR668" s="10" t="s">
        <v>152</v>
      </c>
      <c r="AS668" s="10" t="s">
        <v>70</v>
      </c>
    </row>
    <row r="669" spans="2:63" s="1" customFormat="1" ht="24.2" customHeight="1" x14ac:dyDescent="0.2">
      <c r="B669" s="92"/>
      <c r="C669" s="93" t="s">
        <v>597</v>
      </c>
      <c r="D669" s="93" t="s">
        <v>108</v>
      </c>
      <c r="E669" s="94" t="s">
        <v>1077</v>
      </c>
      <c r="F669" s="95" t="s">
        <v>1078</v>
      </c>
      <c r="G669" s="96" t="s">
        <v>220</v>
      </c>
      <c r="H669" s="97">
        <v>500</v>
      </c>
      <c r="I669" s="97" t="s">
        <v>4510</v>
      </c>
      <c r="J669" s="156"/>
      <c r="K669" s="98" t="s">
        <v>1</v>
      </c>
      <c r="L669" s="99" t="s">
        <v>35</v>
      </c>
      <c r="M669" s="100">
        <v>0</v>
      </c>
      <c r="N669" s="100">
        <f>M669*H669</f>
        <v>0</v>
      </c>
      <c r="O669" s="100">
        <v>0</v>
      </c>
      <c r="P669" s="100">
        <f>O669*H669</f>
        <v>0</v>
      </c>
      <c r="Q669" s="100">
        <v>0</v>
      </c>
      <c r="R669" s="101">
        <f>Q669*H669</f>
        <v>0</v>
      </c>
      <c r="AP669" s="102" t="s">
        <v>112</v>
      </c>
      <c r="AR669" s="102" t="s">
        <v>108</v>
      </c>
      <c r="AS669" s="102" t="s">
        <v>70</v>
      </c>
      <c r="AW669" s="10" t="s">
        <v>113</v>
      </c>
      <c r="BC669" s="103" t="e">
        <f>IF(L669="základní",#REF!,0)</f>
        <v>#REF!</v>
      </c>
      <c r="BD669" s="103">
        <f>IF(L669="snížená",#REF!,0)</f>
        <v>0</v>
      </c>
      <c r="BE669" s="103">
        <f>IF(L669="zákl. přenesená",#REF!,0)</f>
        <v>0</v>
      </c>
      <c r="BF669" s="103">
        <f>IF(L669="sníž. přenesená",#REF!,0)</f>
        <v>0</v>
      </c>
      <c r="BG669" s="103">
        <f>IF(L669="nulová",#REF!,0)</f>
        <v>0</v>
      </c>
      <c r="BH669" s="10" t="s">
        <v>78</v>
      </c>
      <c r="BI669" s="103" t="e">
        <f>ROUND(#REF!*H669,2)</f>
        <v>#REF!</v>
      </c>
      <c r="BJ669" s="10" t="s">
        <v>112</v>
      </c>
      <c r="BK669" s="102" t="s">
        <v>1079</v>
      </c>
    </row>
    <row r="670" spans="2:63" s="1" customFormat="1" ht="68.25" x14ac:dyDescent="0.2">
      <c r="B670" s="21"/>
      <c r="D670" s="104" t="s">
        <v>114</v>
      </c>
      <c r="F670" s="105" t="s">
        <v>1080</v>
      </c>
      <c r="I670" s="97"/>
      <c r="J670" s="156"/>
      <c r="K670" s="106"/>
      <c r="R670" s="44"/>
      <c r="AR670" s="10" t="s">
        <v>114</v>
      </c>
      <c r="AS670" s="10" t="s">
        <v>70</v>
      </c>
    </row>
    <row r="671" spans="2:63" s="1" customFormat="1" ht="19.5" x14ac:dyDescent="0.2">
      <c r="B671" s="21"/>
      <c r="D671" s="104" t="s">
        <v>152</v>
      </c>
      <c r="F671" s="107" t="s">
        <v>693</v>
      </c>
      <c r="I671" s="97"/>
      <c r="J671" s="156"/>
      <c r="K671" s="106"/>
      <c r="R671" s="44"/>
      <c r="AR671" s="10" t="s">
        <v>152</v>
      </c>
      <c r="AS671" s="10" t="s">
        <v>70</v>
      </c>
    </row>
    <row r="672" spans="2:63" s="1" customFormat="1" ht="24.2" customHeight="1" x14ac:dyDescent="0.2">
      <c r="B672" s="92"/>
      <c r="C672" s="93" t="s">
        <v>1081</v>
      </c>
      <c r="D672" s="93" t="s">
        <v>108</v>
      </c>
      <c r="E672" s="94" t="s">
        <v>1082</v>
      </c>
      <c r="F672" s="95" t="s">
        <v>1083</v>
      </c>
      <c r="G672" s="96" t="s">
        <v>220</v>
      </c>
      <c r="H672" s="97">
        <v>500</v>
      </c>
      <c r="I672" s="97" t="s">
        <v>4510</v>
      </c>
      <c r="J672" s="156"/>
      <c r="K672" s="98" t="s">
        <v>1</v>
      </c>
      <c r="L672" s="99" t="s">
        <v>35</v>
      </c>
      <c r="M672" s="100">
        <v>0</v>
      </c>
      <c r="N672" s="100">
        <f>M672*H672</f>
        <v>0</v>
      </c>
      <c r="O672" s="100">
        <v>0</v>
      </c>
      <c r="P672" s="100">
        <f>O672*H672</f>
        <v>0</v>
      </c>
      <c r="Q672" s="100">
        <v>0</v>
      </c>
      <c r="R672" s="101">
        <f>Q672*H672</f>
        <v>0</v>
      </c>
      <c r="AP672" s="102" t="s">
        <v>112</v>
      </c>
      <c r="AR672" s="102" t="s">
        <v>108</v>
      </c>
      <c r="AS672" s="102" t="s">
        <v>70</v>
      </c>
      <c r="AW672" s="10" t="s">
        <v>113</v>
      </c>
      <c r="BC672" s="103" t="e">
        <f>IF(L672="základní",#REF!,0)</f>
        <v>#REF!</v>
      </c>
      <c r="BD672" s="103">
        <f>IF(L672="snížená",#REF!,0)</f>
        <v>0</v>
      </c>
      <c r="BE672" s="103">
        <f>IF(L672="zákl. přenesená",#REF!,0)</f>
        <v>0</v>
      </c>
      <c r="BF672" s="103">
        <f>IF(L672="sníž. přenesená",#REF!,0)</f>
        <v>0</v>
      </c>
      <c r="BG672" s="103">
        <f>IF(L672="nulová",#REF!,0)</f>
        <v>0</v>
      </c>
      <c r="BH672" s="10" t="s">
        <v>78</v>
      </c>
      <c r="BI672" s="103" t="e">
        <f>ROUND(#REF!*H672,2)</f>
        <v>#REF!</v>
      </c>
      <c r="BJ672" s="10" t="s">
        <v>112</v>
      </c>
      <c r="BK672" s="102" t="s">
        <v>1084</v>
      </c>
    </row>
    <row r="673" spans="2:63" s="1" customFormat="1" ht="68.25" x14ac:dyDescent="0.2">
      <c r="B673" s="21"/>
      <c r="D673" s="104" t="s">
        <v>114</v>
      </c>
      <c r="F673" s="105" t="s">
        <v>1085</v>
      </c>
      <c r="I673" s="97"/>
      <c r="J673" s="156"/>
      <c r="K673" s="106"/>
      <c r="R673" s="44"/>
      <c r="AR673" s="10" t="s">
        <v>114</v>
      </c>
      <c r="AS673" s="10" t="s">
        <v>70</v>
      </c>
    </row>
    <row r="674" spans="2:63" s="1" customFormat="1" ht="19.5" x14ac:dyDescent="0.2">
      <c r="B674" s="21"/>
      <c r="D674" s="104" t="s">
        <v>152</v>
      </c>
      <c r="F674" s="107" t="s">
        <v>693</v>
      </c>
      <c r="I674" s="97"/>
      <c r="J674" s="156"/>
      <c r="K674" s="106"/>
      <c r="R674" s="44"/>
      <c r="AR674" s="10" t="s">
        <v>152</v>
      </c>
      <c r="AS674" s="10" t="s">
        <v>70</v>
      </c>
    </row>
    <row r="675" spans="2:63" s="1" customFormat="1" ht="24.2" customHeight="1" x14ac:dyDescent="0.2">
      <c r="B675" s="92"/>
      <c r="C675" s="93" t="s">
        <v>601</v>
      </c>
      <c r="D675" s="93" t="s">
        <v>108</v>
      </c>
      <c r="E675" s="94" t="s">
        <v>1086</v>
      </c>
      <c r="F675" s="95" t="s">
        <v>1087</v>
      </c>
      <c r="G675" s="96" t="s">
        <v>220</v>
      </c>
      <c r="H675" s="97">
        <v>500</v>
      </c>
      <c r="I675" s="97" t="s">
        <v>4510</v>
      </c>
      <c r="J675" s="156"/>
      <c r="K675" s="98" t="s">
        <v>1</v>
      </c>
      <c r="L675" s="99" t="s">
        <v>35</v>
      </c>
      <c r="M675" s="100">
        <v>0</v>
      </c>
      <c r="N675" s="100">
        <f>M675*H675</f>
        <v>0</v>
      </c>
      <c r="O675" s="100">
        <v>0</v>
      </c>
      <c r="P675" s="100">
        <f>O675*H675</f>
        <v>0</v>
      </c>
      <c r="Q675" s="100">
        <v>0</v>
      </c>
      <c r="R675" s="101">
        <f>Q675*H675</f>
        <v>0</v>
      </c>
      <c r="AP675" s="102" t="s">
        <v>112</v>
      </c>
      <c r="AR675" s="102" t="s">
        <v>108</v>
      </c>
      <c r="AS675" s="102" t="s">
        <v>70</v>
      </c>
      <c r="AW675" s="10" t="s">
        <v>113</v>
      </c>
      <c r="BC675" s="103" t="e">
        <f>IF(L675="základní",#REF!,0)</f>
        <v>#REF!</v>
      </c>
      <c r="BD675" s="103">
        <f>IF(L675="snížená",#REF!,0)</f>
        <v>0</v>
      </c>
      <c r="BE675" s="103">
        <f>IF(L675="zákl. přenesená",#REF!,0)</f>
        <v>0</v>
      </c>
      <c r="BF675" s="103">
        <f>IF(L675="sníž. přenesená",#REF!,0)</f>
        <v>0</v>
      </c>
      <c r="BG675" s="103">
        <f>IF(L675="nulová",#REF!,0)</f>
        <v>0</v>
      </c>
      <c r="BH675" s="10" t="s">
        <v>78</v>
      </c>
      <c r="BI675" s="103" t="e">
        <f>ROUND(#REF!*H675,2)</f>
        <v>#REF!</v>
      </c>
      <c r="BJ675" s="10" t="s">
        <v>112</v>
      </c>
      <c r="BK675" s="102" t="s">
        <v>1088</v>
      </c>
    </row>
    <row r="676" spans="2:63" s="1" customFormat="1" ht="68.25" x14ac:dyDescent="0.2">
      <c r="B676" s="21"/>
      <c r="D676" s="104" t="s">
        <v>114</v>
      </c>
      <c r="F676" s="105" t="s">
        <v>1089</v>
      </c>
      <c r="I676" s="97"/>
      <c r="J676" s="156"/>
      <c r="K676" s="106"/>
      <c r="R676" s="44"/>
      <c r="AR676" s="10" t="s">
        <v>114</v>
      </c>
      <c r="AS676" s="10" t="s">
        <v>70</v>
      </c>
    </row>
    <row r="677" spans="2:63" s="1" customFormat="1" ht="19.5" x14ac:dyDescent="0.2">
      <c r="B677" s="21"/>
      <c r="D677" s="104" t="s">
        <v>152</v>
      </c>
      <c r="F677" s="107" t="s">
        <v>693</v>
      </c>
      <c r="I677" s="97"/>
      <c r="J677" s="156"/>
      <c r="K677" s="106"/>
      <c r="R677" s="44"/>
      <c r="AR677" s="10" t="s">
        <v>152</v>
      </c>
      <c r="AS677" s="10" t="s">
        <v>70</v>
      </c>
    </row>
    <row r="678" spans="2:63" s="1" customFormat="1" ht="24.2" customHeight="1" x14ac:dyDescent="0.2">
      <c r="B678" s="92"/>
      <c r="C678" s="93" t="s">
        <v>1090</v>
      </c>
      <c r="D678" s="93" t="s">
        <v>108</v>
      </c>
      <c r="E678" s="94" t="s">
        <v>1091</v>
      </c>
      <c r="F678" s="95" t="s">
        <v>1092</v>
      </c>
      <c r="G678" s="96" t="s">
        <v>220</v>
      </c>
      <c r="H678" s="97">
        <v>500</v>
      </c>
      <c r="I678" s="97" t="s">
        <v>4510</v>
      </c>
      <c r="J678" s="156"/>
      <c r="K678" s="98" t="s">
        <v>1</v>
      </c>
      <c r="L678" s="99" t="s">
        <v>35</v>
      </c>
      <c r="M678" s="100">
        <v>0</v>
      </c>
      <c r="N678" s="100">
        <f>M678*H678</f>
        <v>0</v>
      </c>
      <c r="O678" s="100">
        <v>0</v>
      </c>
      <c r="P678" s="100">
        <f>O678*H678</f>
        <v>0</v>
      </c>
      <c r="Q678" s="100">
        <v>0</v>
      </c>
      <c r="R678" s="101">
        <f>Q678*H678</f>
        <v>0</v>
      </c>
      <c r="AP678" s="102" t="s">
        <v>112</v>
      </c>
      <c r="AR678" s="102" t="s">
        <v>108</v>
      </c>
      <c r="AS678" s="102" t="s">
        <v>70</v>
      </c>
      <c r="AW678" s="10" t="s">
        <v>113</v>
      </c>
      <c r="BC678" s="103" t="e">
        <f>IF(L678="základní",#REF!,0)</f>
        <v>#REF!</v>
      </c>
      <c r="BD678" s="103">
        <f>IF(L678="snížená",#REF!,0)</f>
        <v>0</v>
      </c>
      <c r="BE678" s="103">
        <f>IF(L678="zákl. přenesená",#REF!,0)</f>
        <v>0</v>
      </c>
      <c r="BF678" s="103">
        <f>IF(L678="sníž. přenesená",#REF!,0)</f>
        <v>0</v>
      </c>
      <c r="BG678" s="103">
        <f>IF(L678="nulová",#REF!,0)</f>
        <v>0</v>
      </c>
      <c r="BH678" s="10" t="s">
        <v>78</v>
      </c>
      <c r="BI678" s="103" t="e">
        <f>ROUND(#REF!*H678,2)</f>
        <v>#REF!</v>
      </c>
      <c r="BJ678" s="10" t="s">
        <v>112</v>
      </c>
      <c r="BK678" s="102" t="s">
        <v>1093</v>
      </c>
    </row>
    <row r="679" spans="2:63" s="1" customFormat="1" ht="78" x14ac:dyDescent="0.2">
      <c r="B679" s="21"/>
      <c r="D679" s="104" t="s">
        <v>114</v>
      </c>
      <c r="F679" s="105" t="s">
        <v>1094</v>
      </c>
      <c r="I679" s="97"/>
      <c r="J679" s="156"/>
      <c r="K679" s="106"/>
      <c r="R679" s="44"/>
      <c r="AR679" s="10" t="s">
        <v>114</v>
      </c>
      <c r="AS679" s="10" t="s">
        <v>70</v>
      </c>
    </row>
    <row r="680" spans="2:63" s="1" customFormat="1" ht="19.5" x14ac:dyDescent="0.2">
      <c r="B680" s="21"/>
      <c r="D680" s="104" t="s">
        <v>152</v>
      </c>
      <c r="F680" s="107" t="s">
        <v>693</v>
      </c>
      <c r="I680" s="97"/>
      <c r="J680" s="156"/>
      <c r="K680" s="106"/>
      <c r="R680" s="44"/>
      <c r="AR680" s="10" t="s">
        <v>152</v>
      </c>
      <c r="AS680" s="10" t="s">
        <v>70</v>
      </c>
    </row>
    <row r="681" spans="2:63" s="1" customFormat="1" ht="24.2" customHeight="1" x14ac:dyDescent="0.2">
      <c r="B681" s="92"/>
      <c r="C681" s="93" t="s">
        <v>606</v>
      </c>
      <c r="D681" s="93" t="s">
        <v>108</v>
      </c>
      <c r="E681" s="94" t="s">
        <v>1095</v>
      </c>
      <c r="F681" s="95" t="s">
        <v>1096</v>
      </c>
      <c r="G681" s="96" t="s">
        <v>220</v>
      </c>
      <c r="H681" s="97">
        <v>500</v>
      </c>
      <c r="I681" s="97" t="s">
        <v>4510</v>
      </c>
      <c r="J681" s="156"/>
      <c r="K681" s="98" t="s">
        <v>1</v>
      </c>
      <c r="L681" s="99" t="s">
        <v>35</v>
      </c>
      <c r="M681" s="100">
        <v>0</v>
      </c>
      <c r="N681" s="100">
        <f>M681*H681</f>
        <v>0</v>
      </c>
      <c r="O681" s="100">
        <v>0</v>
      </c>
      <c r="P681" s="100">
        <f>O681*H681</f>
        <v>0</v>
      </c>
      <c r="Q681" s="100">
        <v>0</v>
      </c>
      <c r="R681" s="101">
        <f>Q681*H681</f>
        <v>0</v>
      </c>
      <c r="AP681" s="102" t="s">
        <v>112</v>
      </c>
      <c r="AR681" s="102" t="s">
        <v>108</v>
      </c>
      <c r="AS681" s="102" t="s">
        <v>70</v>
      </c>
      <c r="AW681" s="10" t="s">
        <v>113</v>
      </c>
      <c r="BC681" s="103" t="e">
        <f>IF(L681="základní",#REF!,0)</f>
        <v>#REF!</v>
      </c>
      <c r="BD681" s="103">
        <f>IF(L681="snížená",#REF!,0)</f>
        <v>0</v>
      </c>
      <c r="BE681" s="103">
        <f>IF(L681="zákl. přenesená",#REF!,0)</f>
        <v>0</v>
      </c>
      <c r="BF681" s="103">
        <f>IF(L681="sníž. přenesená",#REF!,0)</f>
        <v>0</v>
      </c>
      <c r="BG681" s="103">
        <f>IF(L681="nulová",#REF!,0)</f>
        <v>0</v>
      </c>
      <c r="BH681" s="10" t="s">
        <v>78</v>
      </c>
      <c r="BI681" s="103" t="e">
        <f>ROUND(#REF!*H681,2)</f>
        <v>#REF!</v>
      </c>
      <c r="BJ681" s="10" t="s">
        <v>112</v>
      </c>
      <c r="BK681" s="102" t="s">
        <v>1097</v>
      </c>
    </row>
    <row r="682" spans="2:63" s="1" customFormat="1" ht="78" x14ac:dyDescent="0.2">
      <c r="B682" s="21"/>
      <c r="D682" s="104" t="s">
        <v>114</v>
      </c>
      <c r="F682" s="105" t="s">
        <v>1098</v>
      </c>
      <c r="I682" s="97"/>
      <c r="J682" s="156"/>
      <c r="K682" s="106"/>
      <c r="R682" s="44"/>
      <c r="AR682" s="10" t="s">
        <v>114</v>
      </c>
      <c r="AS682" s="10" t="s">
        <v>70</v>
      </c>
    </row>
    <row r="683" spans="2:63" s="1" customFormat="1" ht="19.5" x14ac:dyDescent="0.2">
      <c r="B683" s="21"/>
      <c r="D683" s="104" t="s">
        <v>152</v>
      </c>
      <c r="F683" s="107" t="s">
        <v>693</v>
      </c>
      <c r="I683" s="97"/>
      <c r="J683" s="156"/>
      <c r="K683" s="106"/>
      <c r="R683" s="44"/>
      <c r="AR683" s="10" t="s">
        <v>152</v>
      </c>
      <c r="AS683" s="10" t="s">
        <v>70</v>
      </c>
    </row>
    <row r="684" spans="2:63" s="1" customFormat="1" ht="37.9" customHeight="1" x14ac:dyDescent="0.2">
      <c r="B684" s="92"/>
      <c r="C684" s="93" t="s">
        <v>1099</v>
      </c>
      <c r="D684" s="93" t="s">
        <v>108</v>
      </c>
      <c r="E684" s="94" t="s">
        <v>1100</v>
      </c>
      <c r="F684" s="95" t="s">
        <v>1101</v>
      </c>
      <c r="G684" s="96" t="s">
        <v>220</v>
      </c>
      <c r="H684" s="97">
        <v>500</v>
      </c>
      <c r="I684" s="97" t="s">
        <v>4510</v>
      </c>
      <c r="J684" s="156"/>
      <c r="K684" s="98" t="s">
        <v>1</v>
      </c>
      <c r="L684" s="99" t="s">
        <v>35</v>
      </c>
      <c r="M684" s="100">
        <v>0</v>
      </c>
      <c r="N684" s="100">
        <f>M684*H684</f>
        <v>0</v>
      </c>
      <c r="O684" s="100">
        <v>0</v>
      </c>
      <c r="P684" s="100">
        <f>O684*H684</f>
        <v>0</v>
      </c>
      <c r="Q684" s="100">
        <v>0</v>
      </c>
      <c r="R684" s="101">
        <f>Q684*H684</f>
        <v>0</v>
      </c>
      <c r="AP684" s="102" t="s">
        <v>112</v>
      </c>
      <c r="AR684" s="102" t="s">
        <v>108</v>
      </c>
      <c r="AS684" s="102" t="s">
        <v>70</v>
      </c>
      <c r="AW684" s="10" t="s">
        <v>113</v>
      </c>
      <c r="BC684" s="103" t="e">
        <f>IF(L684="základní",#REF!,0)</f>
        <v>#REF!</v>
      </c>
      <c r="BD684" s="103">
        <f>IF(L684="snížená",#REF!,0)</f>
        <v>0</v>
      </c>
      <c r="BE684" s="103">
        <f>IF(L684="zákl. přenesená",#REF!,0)</f>
        <v>0</v>
      </c>
      <c r="BF684" s="103">
        <f>IF(L684="sníž. přenesená",#REF!,0)</f>
        <v>0</v>
      </c>
      <c r="BG684" s="103">
        <f>IF(L684="nulová",#REF!,0)</f>
        <v>0</v>
      </c>
      <c r="BH684" s="10" t="s">
        <v>78</v>
      </c>
      <c r="BI684" s="103" t="e">
        <f>ROUND(#REF!*H684,2)</f>
        <v>#REF!</v>
      </c>
      <c r="BJ684" s="10" t="s">
        <v>112</v>
      </c>
      <c r="BK684" s="102" t="s">
        <v>1102</v>
      </c>
    </row>
    <row r="685" spans="2:63" s="1" customFormat="1" ht="78" x14ac:dyDescent="0.2">
      <c r="B685" s="21"/>
      <c r="D685" s="104" t="s">
        <v>114</v>
      </c>
      <c r="F685" s="105" t="s">
        <v>1103</v>
      </c>
      <c r="I685" s="97"/>
      <c r="J685" s="156"/>
      <c r="K685" s="106"/>
      <c r="R685" s="44"/>
      <c r="AR685" s="10" t="s">
        <v>114</v>
      </c>
      <c r="AS685" s="10" t="s">
        <v>70</v>
      </c>
    </row>
    <row r="686" spans="2:63" s="1" customFormat="1" ht="19.5" x14ac:dyDescent="0.2">
      <c r="B686" s="21"/>
      <c r="D686" s="104" t="s">
        <v>152</v>
      </c>
      <c r="F686" s="107" t="s">
        <v>693</v>
      </c>
      <c r="I686" s="97"/>
      <c r="J686" s="156"/>
      <c r="K686" s="106"/>
      <c r="R686" s="44"/>
      <c r="AR686" s="10" t="s">
        <v>152</v>
      </c>
      <c r="AS686" s="10" t="s">
        <v>70</v>
      </c>
    </row>
    <row r="687" spans="2:63" s="1" customFormat="1" ht="37.9" customHeight="1" x14ac:dyDescent="0.2">
      <c r="B687" s="92"/>
      <c r="C687" s="93" t="s">
        <v>610</v>
      </c>
      <c r="D687" s="93" t="s">
        <v>108</v>
      </c>
      <c r="E687" s="94" t="s">
        <v>1104</v>
      </c>
      <c r="F687" s="95" t="s">
        <v>1105</v>
      </c>
      <c r="G687" s="96" t="s">
        <v>220</v>
      </c>
      <c r="H687" s="97">
        <v>500</v>
      </c>
      <c r="I687" s="97" t="s">
        <v>4510</v>
      </c>
      <c r="J687" s="156"/>
      <c r="K687" s="98" t="s">
        <v>1</v>
      </c>
      <c r="L687" s="99" t="s">
        <v>35</v>
      </c>
      <c r="M687" s="100">
        <v>0</v>
      </c>
      <c r="N687" s="100">
        <f>M687*H687</f>
        <v>0</v>
      </c>
      <c r="O687" s="100">
        <v>0</v>
      </c>
      <c r="P687" s="100">
        <f>O687*H687</f>
        <v>0</v>
      </c>
      <c r="Q687" s="100">
        <v>0</v>
      </c>
      <c r="R687" s="101">
        <f>Q687*H687</f>
        <v>0</v>
      </c>
      <c r="AP687" s="102" t="s">
        <v>112</v>
      </c>
      <c r="AR687" s="102" t="s">
        <v>108</v>
      </c>
      <c r="AS687" s="102" t="s">
        <v>70</v>
      </c>
      <c r="AW687" s="10" t="s">
        <v>113</v>
      </c>
      <c r="BC687" s="103" t="e">
        <f>IF(L687="základní",#REF!,0)</f>
        <v>#REF!</v>
      </c>
      <c r="BD687" s="103">
        <f>IF(L687="snížená",#REF!,0)</f>
        <v>0</v>
      </c>
      <c r="BE687" s="103">
        <f>IF(L687="zákl. přenesená",#REF!,0)</f>
        <v>0</v>
      </c>
      <c r="BF687" s="103">
        <f>IF(L687="sníž. přenesená",#REF!,0)</f>
        <v>0</v>
      </c>
      <c r="BG687" s="103">
        <f>IF(L687="nulová",#REF!,0)</f>
        <v>0</v>
      </c>
      <c r="BH687" s="10" t="s">
        <v>78</v>
      </c>
      <c r="BI687" s="103" t="e">
        <f>ROUND(#REF!*H687,2)</f>
        <v>#REF!</v>
      </c>
      <c r="BJ687" s="10" t="s">
        <v>112</v>
      </c>
      <c r="BK687" s="102" t="s">
        <v>1106</v>
      </c>
    </row>
    <row r="688" spans="2:63" s="1" customFormat="1" ht="78" x14ac:dyDescent="0.2">
      <c r="B688" s="21"/>
      <c r="D688" s="104" t="s">
        <v>114</v>
      </c>
      <c r="F688" s="105" t="s">
        <v>1107</v>
      </c>
      <c r="I688" s="97"/>
      <c r="J688" s="156"/>
      <c r="K688" s="106"/>
      <c r="R688" s="44"/>
      <c r="AR688" s="10" t="s">
        <v>114</v>
      </c>
      <c r="AS688" s="10" t="s">
        <v>70</v>
      </c>
    </row>
    <row r="689" spans="2:63" s="1" customFormat="1" ht="19.5" x14ac:dyDescent="0.2">
      <c r="B689" s="21"/>
      <c r="D689" s="104" t="s">
        <v>152</v>
      </c>
      <c r="F689" s="107" t="s">
        <v>693</v>
      </c>
      <c r="I689" s="97"/>
      <c r="J689" s="156"/>
      <c r="K689" s="106"/>
      <c r="R689" s="44"/>
      <c r="AR689" s="10" t="s">
        <v>152</v>
      </c>
      <c r="AS689" s="10" t="s">
        <v>70</v>
      </c>
    </row>
    <row r="690" spans="2:63" s="1" customFormat="1" ht="21.75" customHeight="1" x14ac:dyDescent="0.2">
      <c r="B690" s="92"/>
      <c r="C690" s="93" t="s">
        <v>1108</v>
      </c>
      <c r="D690" s="93" t="s">
        <v>108</v>
      </c>
      <c r="E690" s="94" t="s">
        <v>1109</v>
      </c>
      <c r="F690" s="95" t="s">
        <v>1110</v>
      </c>
      <c r="G690" s="96" t="s">
        <v>220</v>
      </c>
      <c r="H690" s="97">
        <v>500</v>
      </c>
      <c r="I690" s="97" t="s">
        <v>4510</v>
      </c>
      <c r="J690" s="156"/>
      <c r="K690" s="98" t="s">
        <v>1</v>
      </c>
      <c r="L690" s="99" t="s">
        <v>35</v>
      </c>
      <c r="M690" s="100">
        <v>0</v>
      </c>
      <c r="N690" s="100">
        <f>M690*H690</f>
        <v>0</v>
      </c>
      <c r="O690" s="100">
        <v>0</v>
      </c>
      <c r="P690" s="100">
        <f>O690*H690</f>
        <v>0</v>
      </c>
      <c r="Q690" s="100">
        <v>0</v>
      </c>
      <c r="R690" s="101">
        <f>Q690*H690</f>
        <v>0</v>
      </c>
      <c r="AP690" s="102" t="s">
        <v>112</v>
      </c>
      <c r="AR690" s="102" t="s">
        <v>108</v>
      </c>
      <c r="AS690" s="102" t="s">
        <v>70</v>
      </c>
      <c r="AW690" s="10" t="s">
        <v>113</v>
      </c>
      <c r="BC690" s="103" t="e">
        <f>IF(L690="základní",#REF!,0)</f>
        <v>#REF!</v>
      </c>
      <c r="BD690" s="103">
        <f>IF(L690="snížená",#REF!,0)</f>
        <v>0</v>
      </c>
      <c r="BE690" s="103">
        <f>IF(L690="zákl. přenesená",#REF!,0)</f>
        <v>0</v>
      </c>
      <c r="BF690" s="103">
        <f>IF(L690="sníž. přenesená",#REF!,0)</f>
        <v>0</v>
      </c>
      <c r="BG690" s="103">
        <f>IF(L690="nulová",#REF!,0)</f>
        <v>0</v>
      </c>
      <c r="BH690" s="10" t="s">
        <v>78</v>
      </c>
      <c r="BI690" s="103" t="e">
        <f>ROUND(#REF!*H690,2)</f>
        <v>#REF!</v>
      </c>
      <c r="BJ690" s="10" t="s">
        <v>112</v>
      </c>
      <c r="BK690" s="102" t="s">
        <v>1111</v>
      </c>
    </row>
    <row r="691" spans="2:63" s="1" customFormat="1" ht="68.25" x14ac:dyDescent="0.2">
      <c r="B691" s="21"/>
      <c r="D691" s="104" t="s">
        <v>114</v>
      </c>
      <c r="F691" s="105" t="s">
        <v>1112</v>
      </c>
      <c r="I691" s="97"/>
      <c r="J691" s="156"/>
      <c r="K691" s="106"/>
      <c r="R691" s="44"/>
      <c r="AR691" s="10" t="s">
        <v>114</v>
      </c>
      <c r="AS691" s="10" t="s">
        <v>70</v>
      </c>
    </row>
    <row r="692" spans="2:63" s="1" customFormat="1" ht="19.5" x14ac:dyDescent="0.2">
      <c r="B692" s="21"/>
      <c r="D692" s="104" t="s">
        <v>152</v>
      </c>
      <c r="F692" s="107" t="s">
        <v>693</v>
      </c>
      <c r="I692" s="97"/>
      <c r="J692" s="156"/>
      <c r="K692" s="106"/>
      <c r="R692" s="44"/>
      <c r="AR692" s="10" t="s">
        <v>152</v>
      </c>
      <c r="AS692" s="10" t="s">
        <v>70</v>
      </c>
    </row>
    <row r="693" spans="2:63" s="1" customFormat="1" ht="16.5" customHeight="1" x14ac:dyDescent="0.2">
      <c r="B693" s="92"/>
      <c r="C693" s="93" t="s">
        <v>615</v>
      </c>
      <c r="D693" s="93" t="s">
        <v>108</v>
      </c>
      <c r="E693" s="94" t="s">
        <v>1113</v>
      </c>
      <c r="F693" s="95" t="s">
        <v>1114</v>
      </c>
      <c r="G693" s="96" t="s">
        <v>220</v>
      </c>
      <c r="H693" s="97">
        <v>500</v>
      </c>
      <c r="I693" s="97" t="s">
        <v>4510</v>
      </c>
      <c r="J693" s="156"/>
      <c r="K693" s="98" t="s">
        <v>1</v>
      </c>
      <c r="L693" s="99" t="s">
        <v>35</v>
      </c>
      <c r="M693" s="100">
        <v>0</v>
      </c>
      <c r="N693" s="100">
        <f>M693*H693</f>
        <v>0</v>
      </c>
      <c r="O693" s="100">
        <v>0</v>
      </c>
      <c r="P693" s="100">
        <f>O693*H693</f>
        <v>0</v>
      </c>
      <c r="Q693" s="100">
        <v>0</v>
      </c>
      <c r="R693" s="101">
        <f>Q693*H693</f>
        <v>0</v>
      </c>
      <c r="AP693" s="102" t="s">
        <v>112</v>
      </c>
      <c r="AR693" s="102" t="s">
        <v>108</v>
      </c>
      <c r="AS693" s="102" t="s">
        <v>70</v>
      </c>
      <c r="AW693" s="10" t="s">
        <v>113</v>
      </c>
      <c r="BC693" s="103" t="e">
        <f>IF(L693="základní",#REF!,0)</f>
        <v>#REF!</v>
      </c>
      <c r="BD693" s="103">
        <f>IF(L693="snížená",#REF!,0)</f>
        <v>0</v>
      </c>
      <c r="BE693" s="103">
        <f>IF(L693="zákl. přenesená",#REF!,0)</f>
        <v>0</v>
      </c>
      <c r="BF693" s="103">
        <f>IF(L693="sníž. přenesená",#REF!,0)</f>
        <v>0</v>
      </c>
      <c r="BG693" s="103">
        <f>IF(L693="nulová",#REF!,0)</f>
        <v>0</v>
      </c>
      <c r="BH693" s="10" t="s">
        <v>78</v>
      </c>
      <c r="BI693" s="103" t="e">
        <f>ROUND(#REF!*H693,2)</f>
        <v>#REF!</v>
      </c>
      <c r="BJ693" s="10" t="s">
        <v>112</v>
      </c>
      <c r="BK693" s="102" t="s">
        <v>1115</v>
      </c>
    </row>
    <row r="694" spans="2:63" s="1" customFormat="1" ht="68.25" x14ac:dyDescent="0.2">
      <c r="B694" s="21"/>
      <c r="D694" s="104" t="s">
        <v>114</v>
      </c>
      <c r="F694" s="105" t="s">
        <v>1116</v>
      </c>
      <c r="I694" s="97"/>
      <c r="J694" s="156"/>
      <c r="K694" s="106"/>
      <c r="R694" s="44"/>
      <c r="AR694" s="10" t="s">
        <v>114</v>
      </c>
      <c r="AS694" s="10" t="s">
        <v>70</v>
      </c>
    </row>
    <row r="695" spans="2:63" s="1" customFormat="1" ht="19.5" x14ac:dyDescent="0.2">
      <c r="B695" s="21"/>
      <c r="D695" s="104" t="s">
        <v>152</v>
      </c>
      <c r="F695" s="107" t="s">
        <v>693</v>
      </c>
      <c r="I695" s="97"/>
      <c r="J695" s="156"/>
      <c r="K695" s="106"/>
      <c r="R695" s="44"/>
      <c r="AR695" s="10" t="s">
        <v>152</v>
      </c>
      <c r="AS695" s="10" t="s">
        <v>70</v>
      </c>
    </row>
    <row r="696" spans="2:63" s="1" customFormat="1" ht="21.75" customHeight="1" x14ac:dyDescent="0.2">
      <c r="B696" s="92"/>
      <c r="C696" s="93" t="s">
        <v>1117</v>
      </c>
      <c r="D696" s="93" t="s">
        <v>108</v>
      </c>
      <c r="E696" s="94" t="s">
        <v>1118</v>
      </c>
      <c r="F696" s="95" t="s">
        <v>1119</v>
      </c>
      <c r="G696" s="96" t="s">
        <v>220</v>
      </c>
      <c r="H696" s="97">
        <v>500</v>
      </c>
      <c r="I696" s="97" t="s">
        <v>4510</v>
      </c>
      <c r="J696" s="156"/>
      <c r="K696" s="98" t="s">
        <v>1</v>
      </c>
      <c r="L696" s="99" t="s">
        <v>35</v>
      </c>
      <c r="M696" s="100">
        <v>0</v>
      </c>
      <c r="N696" s="100">
        <f>M696*H696</f>
        <v>0</v>
      </c>
      <c r="O696" s="100">
        <v>0</v>
      </c>
      <c r="P696" s="100">
        <f>O696*H696</f>
        <v>0</v>
      </c>
      <c r="Q696" s="100">
        <v>0</v>
      </c>
      <c r="R696" s="101">
        <f>Q696*H696</f>
        <v>0</v>
      </c>
      <c r="AP696" s="102" t="s">
        <v>112</v>
      </c>
      <c r="AR696" s="102" t="s">
        <v>108</v>
      </c>
      <c r="AS696" s="102" t="s">
        <v>70</v>
      </c>
      <c r="AW696" s="10" t="s">
        <v>113</v>
      </c>
      <c r="BC696" s="103" t="e">
        <f>IF(L696="základní",#REF!,0)</f>
        <v>#REF!</v>
      </c>
      <c r="BD696" s="103">
        <f>IF(L696="snížená",#REF!,0)</f>
        <v>0</v>
      </c>
      <c r="BE696" s="103">
        <f>IF(L696="zákl. přenesená",#REF!,0)</f>
        <v>0</v>
      </c>
      <c r="BF696" s="103">
        <f>IF(L696="sníž. přenesená",#REF!,0)</f>
        <v>0</v>
      </c>
      <c r="BG696" s="103">
        <f>IF(L696="nulová",#REF!,0)</f>
        <v>0</v>
      </c>
      <c r="BH696" s="10" t="s">
        <v>78</v>
      </c>
      <c r="BI696" s="103" t="e">
        <f>ROUND(#REF!*H696,2)</f>
        <v>#REF!</v>
      </c>
      <c r="BJ696" s="10" t="s">
        <v>112</v>
      </c>
      <c r="BK696" s="102" t="s">
        <v>1120</v>
      </c>
    </row>
    <row r="697" spans="2:63" s="1" customFormat="1" ht="68.25" x14ac:dyDescent="0.2">
      <c r="B697" s="21"/>
      <c r="D697" s="104" t="s">
        <v>114</v>
      </c>
      <c r="F697" s="105" t="s">
        <v>1121</v>
      </c>
      <c r="I697" s="97"/>
      <c r="J697" s="156"/>
      <c r="K697" s="106"/>
      <c r="R697" s="44"/>
      <c r="AR697" s="10" t="s">
        <v>114</v>
      </c>
      <c r="AS697" s="10" t="s">
        <v>70</v>
      </c>
    </row>
    <row r="698" spans="2:63" s="1" customFormat="1" ht="19.5" x14ac:dyDescent="0.2">
      <c r="B698" s="21"/>
      <c r="D698" s="104" t="s">
        <v>152</v>
      </c>
      <c r="F698" s="107" t="s">
        <v>693</v>
      </c>
      <c r="I698" s="97"/>
      <c r="J698" s="156"/>
      <c r="K698" s="106"/>
      <c r="R698" s="44"/>
      <c r="AR698" s="10" t="s">
        <v>152</v>
      </c>
      <c r="AS698" s="10" t="s">
        <v>70</v>
      </c>
    </row>
    <row r="699" spans="2:63" s="1" customFormat="1" ht="24.2" customHeight="1" x14ac:dyDescent="0.2">
      <c r="B699" s="92"/>
      <c r="C699" s="93" t="s">
        <v>619</v>
      </c>
      <c r="D699" s="93" t="s">
        <v>108</v>
      </c>
      <c r="E699" s="94" t="s">
        <v>1122</v>
      </c>
      <c r="F699" s="95" t="s">
        <v>1123</v>
      </c>
      <c r="G699" s="96" t="s">
        <v>220</v>
      </c>
      <c r="H699" s="97">
        <v>500</v>
      </c>
      <c r="I699" s="97" t="s">
        <v>4510</v>
      </c>
      <c r="J699" s="156"/>
      <c r="K699" s="98" t="s">
        <v>1</v>
      </c>
      <c r="L699" s="99" t="s">
        <v>35</v>
      </c>
      <c r="M699" s="100">
        <v>0</v>
      </c>
      <c r="N699" s="100">
        <f>M699*H699</f>
        <v>0</v>
      </c>
      <c r="O699" s="100">
        <v>0</v>
      </c>
      <c r="P699" s="100">
        <f>O699*H699</f>
        <v>0</v>
      </c>
      <c r="Q699" s="100">
        <v>0</v>
      </c>
      <c r="R699" s="101">
        <f>Q699*H699</f>
        <v>0</v>
      </c>
      <c r="AP699" s="102" t="s">
        <v>112</v>
      </c>
      <c r="AR699" s="102" t="s">
        <v>108</v>
      </c>
      <c r="AS699" s="102" t="s">
        <v>70</v>
      </c>
      <c r="AW699" s="10" t="s">
        <v>113</v>
      </c>
      <c r="BC699" s="103" t="e">
        <f>IF(L699="základní",#REF!,0)</f>
        <v>#REF!</v>
      </c>
      <c r="BD699" s="103">
        <f>IF(L699="snížená",#REF!,0)</f>
        <v>0</v>
      </c>
      <c r="BE699" s="103">
        <f>IF(L699="zákl. přenesená",#REF!,0)</f>
        <v>0</v>
      </c>
      <c r="BF699" s="103">
        <f>IF(L699="sníž. přenesená",#REF!,0)</f>
        <v>0</v>
      </c>
      <c r="BG699" s="103">
        <f>IF(L699="nulová",#REF!,0)</f>
        <v>0</v>
      </c>
      <c r="BH699" s="10" t="s">
        <v>78</v>
      </c>
      <c r="BI699" s="103" t="e">
        <f>ROUND(#REF!*H699,2)</f>
        <v>#REF!</v>
      </c>
      <c r="BJ699" s="10" t="s">
        <v>112</v>
      </c>
      <c r="BK699" s="102" t="s">
        <v>1124</v>
      </c>
    </row>
    <row r="700" spans="2:63" s="1" customFormat="1" ht="68.25" x14ac:dyDescent="0.2">
      <c r="B700" s="21"/>
      <c r="D700" s="104" t="s">
        <v>114</v>
      </c>
      <c r="F700" s="105" t="s">
        <v>1125</v>
      </c>
      <c r="I700" s="97"/>
      <c r="J700" s="156"/>
      <c r="K700" s="106"/>
      <c r="R700" s="44"/>
      <c r="AR700" s="10" t="s">
        <v>114</v>
      </c>
      <c r="AS700" s="10" t="s">
        <v>70</v>
      </c>
    </row>
    <row r="701" spans="2:63" s="1" customFormat="1" ht="19.5" x14ac:dyDescent="0.2">
      <c r="B701" s="21"/>
      <c r="D701" s="104" t="s">
        <v>152</v>
      </c>
      <c r="F701" s="107" t="s">
        <v>693</v>
      </c>
      <c r="I701" s="97"/>
      <c r="J701" s="156"/>
      <c r="K701" s="106"/>
      <c r="R701" s="44"/>
      <c r="AR701" s="10" t="s">
        <v>152</v>
      </c>
      <c r="AS701" s="10" t="s">
        <v>70</v>
      </c>
    </row>
    <row r="702" spans="2:63" s="1" customFormat="1" ht="21.75" customHeight="1" x14ac:dyDescent="0.2">
      <c r="B702" s="92"/>
      <c r="C702" s="93" t="s">
        <v>1126</v>
      </c>
      <c r="D702" s="93" t="s">
        <v>108</v>
      </c>
      <c r="E702" s="94" t="s">
        <v>1127</v>
      </c>
      <c r="F702" s="95" t="s">
        <v>1128</v>
      </c>
      <c r="G702" s="96" t="s">
        <v>220</v>
      </c>
      <c r="H702" s="97">
        <v>500</v>
      </c>
      <c r="I702" s="97" t="s">
        <v>4510</v>
      </c>
      <c r="J702" s="156"/>
      <c r="K702" s="98" t="s">
        <v>1</v>
      </c>
      <c r="L702" s="99" t="s">
        <v>35</v>
      </c>
      <c r="M702" s="100">
        <v>0</v>
      </c>
      <c r="N702" s="100">
        <f>M702*H702</f>
        <v>0</v>
      </c>
      <c r="O702" s="100">
        <v>0</v>
      </c>
      <c r="P702" s="100">
        <f>O702*H702</f>
        <v>0</v>
      </c>
      <c r="Q702" s="100">
        <v>0</v>
      </c>
      <c r="R702" s="101">
        <f>Q702*H702</f>
        <v>0</v>
      </c>
      <c r="AP702" s="102" t="s">
        <v>112</v>
      </c>
      <c r="AR702" s="102" t="s">
        <v>108</v>
      </c>
      <c r="AS702" s="102" t="s">
        <v>70</v>
      </c>
      <c r="AW702" s="10" t="s">
        <v>113</v>
      </c>
      <c r="BC702" s="103" t="e">
        <f>IF(L702="základní",#REF!,0)</f>
        <v>#REF!</v>
      </c>
      <c r="BD702" s="103">
        <f>IF(L702="snížená",#REF!,0)</f>
        <v>0</v>
      </c>
      <c r="BE702" s="103">
        <f>IF(L702="zákl. přenesená",#REF!,0)</f>
        <v>0</v>
      </c>
      <c r="BF702" s="103">
        <f>IF(L702="sníž. přenesená",#REF!,0)</f>
        <v>0</v>
      </c>
      <c r="BG702" s="103">
        <f>IF(L702="nulová",#REF!,0)</f>
        <v>0</v>
      </c>
      <c r="BH702" s="10" t="s">
        <v>78</v>
      </c>
      <c r="BI702" s="103" t="e">
        <f>ROUND(#REF!*H702,2)</f>
        <v>#REF!</v>
      </c>
      <c r="BJ702" s="10" t="s">
        <v>112</v>
      </c>
      <c r="BK702" s="102" t="s">
        <v>1129</v>
      </c>
    </row>
    <row r="703" spans="2:63" s="1" customFormat="1" ht="68.25" x14ac:dyDescent="0.2">
      <c r="B703" s="21"/>
      <c r="D703" s="104" t="s">
        <v>114</v>
      </c>
      <c r="F703" s="105" t="s">
        <v>1130</v>
      </c>
      <c r="I703" s="97"/>
      <c r="J703" s="156"/>
      <c r="K703" s="106"/>
      <c r="R703" s="44"/>
      <c r="AR703" s="10" t="s">
        <v>114</v>
      </c>
      <c r="AS703" s="10" t="s">
        <v>70</v>
      </c>
    </row>
    <row r="704" spans="2:63" s="1" customFormat="1" ht="19.5" x14ac:dyDescent="0.2">
      <c r="B704" s="21"/>
      <c r="D704" s="104" t="s">
        <v>152</v>
      </c>
      <c r="F704" s="107" t="s">
        <v>693</v>
      </c>
      <c r="I704" s="97"/>
      <c r="J704" s="156"/>
      <c r="K704" s="106"/>
      <c r="R704" s="44"/>
      <c r="AR704" s="10" t="s">
        <v>152</v>
      </c>
      <c r="AS704" s="10" t="s">
        <v>70</v>
      </c>
    </row>
    <row r="705" spans="2:63" s="1" customFormat="1" ht="24.2" customHeight="1" x14ac:dyDescent="0.2">
      <c r="B705" s="92"/>
      <c r="C705" s="93" t="s">
        <v>624</v>
      </c>
      <c r="D705" s="93" t="s">
        <v>108</v>
      </c>
      <c r="E705" s="94" t="s">
        <v>1131</v>
      </c>
      <c r="F705" s="95" t="s">
        <v>1132</v>
      </c>
      <c r="G705" s="96" t="s">
        <v>220</v>
      </c>
      <c r="H705" s="97">
        <v>500</v>
      </c>
      <c r="I705" s="97" t="s">
        <v>4510</v>
      </c>
      <c r="J705" s="156"/>
      <c r="K705" s="98" t="s">
        <v>1</v>
      </c>
      <c r="L705" s="99" t="s">
        <v>35</v>
      </c>
      <c r="M705" s="100">
        <v>0</v>
      </c>
      <c r="N705" s="100">
        <f>M705*H705</f>
        <v>0</v>
      </c>
      <c r="O705" s="100">
        <v>0</v>
      </c>
      <c r="P705" s="100">
        <f>O705*H705</f>
        <v>0</v>
      </c>
      <c r="Q705" s="100">
        <v>0</v>
      </c>
      <c r="R705" s="101">
        <f>Q705*H705</f>
        <v>0</v>
      </c>
      <c r="AP705" s="102" t="s">
        <v>112</v>
      </c>
      <c r="AR705" s="102" t="s">
        <v>108</v>
      </c>
      <c r="AS705" s="102" t="s">
        <v>70</v>
      </c>
      <c r="AW705" s="10" t="s">
        <v>113</v>
      </c>
      <c r="BC705" s="103" t="e">
        <f>IF(L705="základní",#REF!,0)</f>
        <v>#REF!</v>
      </c>
      <c r="BD705" s="103">
        <f>IF(L705="snížená",#REF!,0)</f>
        <v>0</v>
      </c>
      <c r="BE705" s="103">
        <f>IF(L705="zákl. přenesená",#REF!,0)</f>
        <v>0</v>
      </c>
      <c r="BF705" s="103">
        <f>IF(L705="sníž. přenesená",#REF!,0)</f>
        <v>0</v>
      </c>
      <c r="BG705" s="103">
        <f>IF(L705="nulová",#REF!,0)</f>
        <v>0</v>
      </c>
      <c r="BH705" s="10" t="s">
        <v>78</v>
      </c>
      <c r="BI705" s="103" t="e">
        <f>ROUND(#REF!*H705,2)</f>
        <v>#REF!</v>
      </c>
      <c r="BJ705" s="10" t="s">
        <v>112</v>
      </c>
      <c r="BK705" s="102" t="s">
        <v>1133</v>
      </c>
    </row>
    <row r="706" spans="2:63" s="1" customFormat="1" ht="68.25" x14ac:dyDescent="0.2">
      <c r="B706" s="21"/>
      <c r="D706" s="104" t="s">
        <v>114</v>
      </c>
      <c r="F706" s="105" t="s">
        <v>1134</v>
      </c>
      <c r="I706" s="97"/>
      <c r="J706" s="156"/>
      <c r="K706" s="106"/>
      <c r="R706" s="44"/>
      <c r="AR706" s="10" t="s">
        <v>114</v>
      </c>
      <c r="AS706" s="10" t="s">
        <v>70</v>
      </c>
    </row>
    <row r="707" spans="2:63" s="1" customFormat="1" ht="19.5" x14ac:dyDescent="0.2">
      <c r="B707" s="21"/>
      <c r="D707" s="104" t="s">
        <v>152</v>
      </c>
      <c r="F707" s="107" t="s">
        <v>693</v>
      </c>
      <c r="I707" s="97"/>
      <c r="J707" s="156"/>
      <c r="K707" s="106"/>
      <c r="R707" s="44"/>
      <c r="AR707" s="10" t="s">
        <v>152</v>
      </c>
      <c r="AS707" s="10" t="s">
        <v>70</v>
      </c>
    </row>
    <row r="708" spans="2:63" s="1" customFormat="1" ht="24.2" customHeight="1" x14ac:dyDescent="0.2">
      <c r="B708" s="92"/>
      <c r="C708" s="93" t="s">
        <v>1135</v>
      </c>
      <c r="D708" s="93" t="s">
        <v>108</v>
      </c>
      <c r="E708" s="94" t="s">
        <v>1136</v>
      </c>
      <c r="F708" s="95" t="s">
        <v>1137</v>
      </c>
      <c r="G708" s="96" t="s">
        <v>220</v>
      </c>
      <c r="H708" s="97">
        <v>500</v>
      </c>
      <c r="I708" s="97" t="s">
        <v>4510</v>
      </c>
      <c r="J708" s="156"/>
      <c r="K708" s="98" t="s">
        <v>1</v>
      </c>
      <c r="L708" s="99" t="s">
        <v>35</v>
      </c>
      <c r="M708" s="100">
        <v>0</v>
      </c>
      <c r="N708" s="100">
        <f>M708*H708</f>
        <v>0</v>
      </c>
      <c r="O708" s="100">
        <v>0</v>
      </c>
      <c r="P708" s="100">
        <f>O708*H708</f>
        <v>0</v>
      </c>
      <c r="Q708" s="100">
        <v>0</v>
      </c>
      <c r="R708" s="101">
        <f>Q708*H708</f>
        <v>0</v>
      </c>
      <c r="AP708" s="102" t="s">
        <v>112</v>
      </c>
      <c r="AR708" s="102" t="s">
        <v>108</v>
      </c>
      <c r="AS708" s="102" t="s">
        <v>70</v>
      </c>
      <c r="AW708" s="10" t="s">
        <v>113</v>
      </c>
      <c r="BC708" s="103" t="e">
        <f>IF(L708="základní",#REF!,0)</f>
        <v>#REF!</v>
      </c>
      <c r="BD708" s="103">
        <f>IF(L708="snížená",#REF!,0)</f>
        <v>0</v>
      </c>
      <c r="BE708" s="103">
        <f>IF(L708="zákl. přenesená",#REF!,0)</f>
        <v>0</v>
      </c>
      <c r="BF708" s="103">
        <f>IF(L708="sníž. přenesená",#REF!,0)</f>
        <v>0</v>
      </c>
      <c r="BG708" s="103">
        <f>IF(L708="nulová",#REF!,0)</f>
        <v>0</v>
      </c>
      <c r="BH708" s="10" t="s">
        <v>78</v>
      </c>
      <c r="BI708" s="103" t="e">
        <f>ROUND(#REF!*H708,2)</f>
        <v>#REF!</v>
      </c>
      <c r="BJ708" s="10" t="s">
        <v>112</v>
      </c>
      <c r="BK708" s="102" t="s">
        <v>1138</v>
      </c>
    </row>
    <row r="709" spans="2:63" s="1" customFormat="1" ht="68.25" x14ac:dyDescent="0.2">
      <c r="B709" s="21"/>
      <c r="D709" s="104" t="s">
        <v>114</v>
      </c>
      <c r="F709" s="105" t="s">
        <v>1139</v>
      </c>
      <c r="I709" s="97"/>
      <c r="J709" s="156"/>
      <c r="K709" s="106"/>
      <c r="R709" s="44"/>
      <c r="AR709" s="10" t="s">
        <v>114</v>
      </c>
      <c r="AS709" s="10" t="s">
        <v>70</v>
      </c>
    </row>
    <row r="710" spans="2:63" s="1" customFormat="1" ht="19.5" x14ac:dyDescent="0.2">
      <c r="B710" s="21"/>
      <c r="D710" s="104" t="s">
        <v>152</v>
      </c>
      <c r="F710" s="107" t="s">
        <v>693</v>
      </c>
      <c r="I710" s="97"/>
      <c r="J710" s="156"/>
      <c r="K710" s="106"/>
      <c r="R710" s="44"/>
      <c r="AR710" s="10" t="s">
        <v>152</v>
      </c>
      <c r="AS710" s="10" t="s">
        <v>70</v>
      </c>
    </row>
    <row r="711" spans="2:63" s="1" customFormat="1" ht="24.2" customHeight="1" x14ac:dyDescent="0.2">
      <c r="B711" s="92"/>
      <c r="C711" s="93" t="s">
        <v>628</v>
      </c>
      <c r="D711" s="93" t="s">
        <v>108</v>
      </c>
      <c r="E711" s="94" t="s">
        <v>1140</v>
      </c>
      <c r="F711" s="95" t="s">
        <v>1141</v>
      </c>
      <c r="G711" s="96" t="s">
        <v>220</v>
      </c>
      <c r="H711" s="97">
        <v>500</v>
      </c>
      <c r="I711" s="97" t="s">
        <v>4510</v>
      </c>
      <c r="J711" s="156"/>
      <c r="K711" s="98" t="s">
        <v>1</v>
      </c>
      <c r="L711" s="99" t="s">
        <v>35</v>
      </c>
      <c r="M711" s="100">
        <v>0</v>
      </c>
      <c r="N711" s="100">
        <f>M711*H711</f>
        <v>0</v>
      </c>
      <c r="O711" s="100">
        <v>0</v>
      </c>
      <c r="P711" s="100">
        <f>O711*H711</f>
        <v>0</v>
      </c>
      <c r="Q711" s="100">
        <v>0</v>
      </c>
      <c r="R711" s="101">
        <f>Q711*H711</f>
        <v>0</v>
      </c>
      <c r="AP711" s="102" t="s">
        <v>112</v>
      </c>
      <c r="AR711" s="102" t="s">
        <v>108</v>
      </c>
      <c r="AS711" s="102" t="s">
        <v>70</v>
      </c>
      <c r="AW711" s="10" t="s">
        <v>113</v>
      </c>
      <c r="BC711" s="103" t="e">
        <f>IF(L711="základní",#REF!,0)</f>
        <v>#REF!</v>
      </c>
      <c r="BD711" s="103">
        <f>IF(L711="snížená",#REF!,0)</f>
        <v>0</v>
      </c>
      <c r="BE711" s="103">
        <f>IF(L711="zákl. přenesená",#REF!,0)</f>
        <v>0</v>
      </c>
      <c r="BF711" s="103">
        <f>IF(L711="sníž. přenesená",#REF!,0)</f>
        <v>0</v>
      </c>
      <c r="BG711" s="103">
        <f>IF(L711="nulová",#REF!,0)</f>
        <v>0</v>
      </c>
      <c r="BH711" s="10" t="s">
        <v>78</v>
      </c>
      <c r="BI711" s="103" t="e">
        <f>ROUND(#REF!*H711,2)</f>
        <v>#REF!</v>
      </c>
      <c r="BJ711" s="10" t="s">
        <v>112</v>
      </c>
      <c r="BK711" s="102" t="s">
        <v>1142</v>
      </c>
    </row>
    <row r="712" spans="2:63" s="1" customFormat="1" ht="68.25" x14ac:dyDescent="0.2">
      <c r="B712" s="21"/>
      <c r="D712" s="104" t="s">
        <v>114</v>
      </c>
      <c r="F712" s="105" t="s">
        <v>1143</v>
      </c>
      <c r="I712" s="97"/>
      <c r="J712" s="156"/>
      <c r="K712" s="106"/>
      <c r="R712" s="44"/>
      <c r="AR712" s="10" t="s">
        <v>114</v>
      </c>
      <c r="AS712" s="10" t="s">
        <v>70</v>
      </c>
    </row>
    <row r="713" spans="2:63" s="1" customFormat="1" ht="19.5" x14ac:dyDescent="0.2">
      <c r="B713" s="21"/>
      <c r="D713" s="104" t="s">
        <v>152</v>
      </c>
      <c r="F713" s="107" t="s">
        <v>693</v>
      </c>
      <c r="I713" s="97"/>
      <c r="J713" s="156"/>
      <c r="K713" s="106"/>
      <c r="R713" s="44"/>
      <c r="AR713" s="10" t="s">
        <v>152</v>
      </c>
      <c r="AS713" s="10" t="s">
        <v>70</v>
      </c>
    </row>
    <row r="714" spans="2:63" s="1" customFormat="1" ht="24.2" customHeight="1" x14ac:dyDescent="0.2">
      <c r="B714" s="92"/>
      <c r="C714" s="93" t="s">
        <v>1144</v>
      </c>
      <c r="D714" s="93" t="s">
        <v>108</v>
      </c>
      <c r="E714" s="94" t="s">
        <v>1145</v>
      </c>
      <c r="F714" s="95" t="s">
        <v>1146</v>
      </c>
      <c r="G714" s="96" t="s">
        <v>220</v>
      </c>
      <c r="H714" s="97">
        <v>500</v>
      </c>
      <c r="I714" s="97" t="s">
        <v>4510</v>
      </c>
      <c r="J714" s="156"/>
      <c r="K714" s="98" t="s">
        <v>1</v>
      </c>
      <c r="L714" s="99" t="s">
        <v>35</v>
      </c>
      <c r="M714" s="100">
        <v>0</v>
      </c>
      <c r="N714" s="100">
        <f>M714*H714</f>
        <v>0</v>
      </c>
      <c r="O714" s="100">
        <v>0</v>
      </c>
      <c r="P714" s="100">
        <f>O714*H714</f>
        <v>0</v>
      </c>
      <c r="Q714" s="100">
        <v>0</v>
      </c>
      <c r="R714" s="101">
        <f>Q714*H714</f>
        <v>0</v>
      </c>
      <c r="AP714" s="102" t="s">
        <v>112</v>
      </c>
      <c r="AR714" s="102" t="s">
        <v>108</v>
      </c>
      <c r="AS714" s="102" t="s">
        <v>70</v>
      </c>
      <c r="AW714" s="10" t="s">
        <v>113</v>
      </c>
      <c r="BC714" s="103" t="e">
        <f>IF(L714="základní",#REF!,0)</f>
        <v>#REF!</v>
      </c>
      <c r="BD714" s="103">
        <f>IF(L714="snížená",#REF!,0)</f>
        <v>0</v>
      </c>
      <c r="BE714" s="103">
        <f>IF(L714="zákl. přenesená",#REF!,0)</f>
        <v>0</v>
      </c>
      <c r="BF714" s="103">
        <f>IF(L714="sníž. přenesená",#REF!,0)</f>
        <v>0</v>
      </c>
      <c r="BG714" s="103">
        <f>IF(L714="nulová",#REF!,0)</f>
        <v>0</v>
      </c>
      <c r="BH714" s="10" t="s">
        <v>78</v>
      </c>
      <c r="BI714" s="103" t="e">
        <f>ROUND(#REF!*H714,2)</f>
        <v>#REF!</v>
      </c>
      <c r="BJ714" s="10" t="s">
        <v>112</v>
      </c>
      <c r="BK714" s="102" t="s">
        <v>1147</v>
      </c>
    </row>
    <row r="715" spans="2:63" s="1" customFormat="1" ht="68.25" x14ac:dyDescent="0.2">
      <c r="B715" s="21"/>
      <c r="D715" s="104" t="s">
        <v>114</v>
      </c>
      <c r="F715" s="105" t="s">
        <v>1148</v>
      </c>
      <c r="I715" s="97"/>
      <c r="J715" s="156"/>
      <c r="K715" s="106"/>
      <c r="R715" s="44"/>
      <c r="AR715" s="10" t="s">
        <v>114</v>
      </c>
      <c r="AS715" s="10" t="s">
        <v>70</v>
      </c>
    </row>
    <row r="716" spans="2:63" s="1" customFormat="1" ht="19.5" x14ac:dyDescent="0.2">
      <c r="B716" s="21"/>
      <c r="D716" s="104" t="s">
        <v>152</v>
      </c>
      <c r="F716" s="107" t="s">
        <v>693</v>
      </c>
      <c r="I716" s="97"/>
      <c r="J716" s="156"/>
      <c r="K716" s="106"/>
      <c r="R716" s="44"/>
      <c r="AR716" s="10" t="s">
        <v>152</v>
      </c>
      <c r="AS716" s="10" t="s">
        <v>70</v>
      </c>
    </row>
    <row r="717" spans="2:63" s="1" customFormat="1" ht="24.2" customHeight="1" x14ac:dyDescent="0.2">
      <c r="B717" s="92"/>
      <c r="C717" s="93" t="s">
        <v>633</v>
      </c>
      <c r="D717" s="93" t="s">
        <v>108</v>
      </c>
      <c r="E717" s="94" t="s">
        <v>1149</v>
      </c>
      <c r="F717" s="95" t="s">
        <v>1150</v>
      </c>
      <c r="G717" s="96" t="s">
        <v>220</v>
      </c>
      <c r="H717" s="97">
        <v>500</v>
      </c>
      <c r="I717" s="97" t="s">
        <v>4510</v>
      </c>
      <c r="J717" s="156"/>
      <c r="K717" s="98" t="s">
        <v>1</v>
      </c>
      <c r="L717" s="99" t="s">
        <v>35</v>
      </c>
      <c r="M717" s="100">
        <v>0</v>
      </c>
      <c r="N717" s="100">
        <f>M717*H717</f>
        <v>0</v>
      </c>
      <c r="O717" s="100">
        <v>0</v>
      </c>
      <c r="P717" s="100">
        <f>O717*H717</f>
        <v>0</v>
      </c>
      <c r="Q717" s="100">
        <v>0</v>
      </c>
      <c r="R717" s="101">
        <f>Q717*H717</f>
        <v>0</v>
      </c>
      <c r="AP717" s="102" t="s">
        <v>112</v>
      </c>
      <c r="AR717" s="102" t="s">
        <v>108</v>
      </c>
      <c r="AS717" s="102" t="s">
        <v>70</v>
      </c>
      <c r="AW717" s="10" t="s">
        <v>113</v>
      </c>
      <c r="BC717" s="103" t="e">
        <f>IF(L717="základní",#REF!,0)</f>
        <v>#REF!</v>
      </c>
      <c r="BD717" s="103">
        <f>IF(L717="snížená",#REF!,0)</f>
        <v>0</v>
      </c>
      <c r="BE717" s="103">
        <f>IF(L717="zákl. přenesená",#REF!,0)</f>
        <v>0</v>
      </c>
      <c r="BF717" s="103">
        <f>IF(L717="sníž. přenesená",#REF!,0)</f>
        <v>0</v>
      </c>
      <c r="BG717" s="103">
        <f>IF(L717="nulová",#REF!,0)</f>
        <v>0</v>
      </c>
      <c r="BH717" s="10" t="s">
        <v>78</v>
      </c>
      <c r="BI717" s="103" t="e">
        <f>ROUND(#REF!*H717,2)</f>
        <v>#REF!</v>
      </c>
      <c r="BJ717" s="10" t="s">
        <v>112</v>
      </c>
      <c r="BK717" s="102" t="s">
        <v>1151</v>
      </c>
    </row>
    <row r="718" spans="2:63" s="1" customFormat="1" ht="68.25" x14ac:dyDescent="0.2">
      <c r="B718" s="21"/>
      <c r="D718" s="104" t="s">
        <v>114</v>
      </c>
      <c r="F718" s="105" t="s">
        <v>1152</v>
      </c>
      <c r="I718" s="97"/>
      <c r="J718" s="156"/>
      <c r="K718" s="106"/>
      <c r="R718" s="44"/>
      <c r="AR718" s="10" t="s">
        <v>114</v>
      </c>
      <c r="AS718" s="10" t="s">
        <v>70</v>
      </c>
    </row>
    <row r="719" spans="2:63" s="1" customFormat="1" ht="19.5" x14ac:dyDescent="0.2">
      <c r="B719" s="21"/>
      <c r="D719" s="104" t="s">
        <v>152</v>
      </c>
      <c r="F719" s="107" t="s">
        <v>693</v>
      </c>
      <c r="I719" s="97"/>
      <c r="J719" s="156"/>
      <c r="K719" s="106"/>
      <c r="R719" s="44"/>
      <c r="AR719" s="10" t="s">
        <v>152</v>
      </c>
      <c r="AS719" s="10" t="s">
        <v>70</v>
      </c>
    </row>
    <row r="720" spans="2:63" s="1" customFormat="1" ht="21.75" customHeight="1" x14ac:dyDescent="0.2">
      <c r="B720" s="92"/>
      <c r="C720" s="93" t="s">
        <v>1153</v>
      </c>
      <c r="D720" s="93" t="s">
        <v>108</v>
      </c>
      <c r="E720" s="94" t="s">
        <v>1154</v>
      </c>
      <c r="F720" s="95" t="s">
        <v>1155</v>
      </c>
      <c r="G720" s="96" t="s">
        <v>220</v>
      </c>
      <c r="H720" s="97">
        <v>500</v>
      </c>
      <c r="I720" s="97" t="s">
        <v>4510</v>
      </c>
      <c r="J720" s="156"/>
      <c r="K720" s="98" t="s">
        <v>1</v>
      </c>
      <c r="L720" s="99" t="s">
        <v>35</v>
      </c>
      <c r="M720" s="100">
        <v>0</v>
      </c>
      <c r="N720" s="100">
        <f>M720*H720</f>
        <v>0</v>
      </c>
      <c r="O720" s="100">
        <v>0</v>
      </c>
      <c r="P720" s="100">
        <f>O720*H720</f>
        <v>0</v>
      </c>
      <c r="Q720" s="100">
        <v>0</v>
      </c>
      <c r="R720" s="101">
        <f>Q720*H720</f>
        <v>0</v>
      </c>
      <c r="AP720" s="102" t="s">
        <v>112</v>
      </c>
      <c r="AR720" s="102" t="s">
        <v>108</v>
      </c>
      <c r="AS720" s="102" t="s">
        <v>70</v>
      </c>
      <c r="AW720" s="10" t="s">
        <v>113</v>
      </c>
      <c r="BC720" s="103" t="e">
        <f>IF(L720="základní",#REF!,0)</f>
        <v>#REF!</v>
      </c>
      <c r="BD720" s="103">
        <f>IF(L720="snížená",#REF!,0)</f>
        <v>0</v>
      </c>
      <c r="BE720" s="103">
        <f>IF(L720="zákl. přenesená",#REF!,0)</f>
        <v>0</v>
      </c>
      <c r="BF720" s="103">
        <f>IF(L720="sníž. přenesená",#REF!,0)</f>
        <v>0</v>
      </c>
      <c r="BG720" s="103">
        <f>IF(L720="nulová",#REF!,0)</f>
        <v>0</v>
      </c>
      <c r="BH720" s="10" t="s">
        <v>78</v>
      </c>
      <c r="BI720" s="103" t="e">
        <f>ROUND(#REF!*H720,2)</f>
        <v>#REF!</v>
      </c>
      <c r="BJ720" s="10" t="s">
        <v>112</v>
      </c>
      <c r="BK720" s="102" t="s">
        <v>1156</v>
      </c>
    </row>
    <row r="721" spans="2:63" s="1" customFormat="1" ht="68.25" x14ac:dyDescent="0.2">
      <c r="B721" s="21"/>
      <c r="D721" s="104" t="s">
        <v>114</v>
      </c>
      <c r="F721" s="105" t="s">
        <v>1157</v>
      </c>
      <c r="I721" s="97"/>
      <c r="J721" s="156"/>
      <c r="K721" s="106"/>
      <c r="R721" s="44"/>
      <c r="AR721" s="10" t="s">
        <v>114</v>
      </c>
      <c r="AS721" s="10" t="s">
        <v>70</v>
      </c>
    </row>
    <row r="722" spans="2:63" s="1" customFormat="1" ht="19.5" x14ac:dyDescent="0.2">
      <c r="B722" s="21"/>
      <c r="D722" s="104" t="s">
        <v>152</v>
      </c>
      <c r="F722" s="107" t="s">
        <v>693</v>
      </c>
      <c r="I722" s="97"/>
      <c r="J722" s="156"/>
      <c r="K722" s="106"/>
      <c r="R722" s="44"/>
      <c r="AR722" s="10" t="s">
        <v>152</v>
      </c>
      <c r="AS722" s="10" t="s">
        <v>70</v>
      </c>
    </row>
    <row r="723" spans="2:63" s="1" customFormat="1" ht="24.2" customHeight="1" x14ac:dyDescent="0.2">
      <c r="B723" s="92"/>
      <c r="C723" s="93" t="s">
        <v>637</v>
      </c>
      <c r="D723" s="93" t="s">
        <v>108</v>
      </c>
      <c r="E723" s="94" t="s">
        <v>1158</v>
      </c>
      <c r="F723" s="95" t="s">
        <v>1159</v>
      </c>
      <c r="G723" s="96" t="s">
        <v>220</v>
      </c>
      <c r="H723" s="97">
        <v>500</v>
      </c>
      <c r="I723" s="97" t="s">
        <v>4510</v>
      </c>
      <c r="J723" s="156"/>
      <c r="K723" s="98" t="s">
        <v>1</v>
      </c>
      <c r="L723" s="99" t="s">
        <v>35</v>
      </c>
      <c r="M723" s="100">
        <v>0</v>
      </c>
      <c r="N723" s="100">
        <f>M723*H723</f>
        <v>0</v>
      </c>
      <c r="O723" s="100">
        <v>0</v>
      </c>
      <c r="P723" s="100">
        <f>O723*H723</f>
        <v>0</v>
      </c>
      <c r="Q723" s="100">
        <v>0</v>
      </c>
      <c r="R723" s="101">
        <f>Q723*H723</f>
        <v>0</v>
      </c>
      <c r="AP723" s="102" t="s">
        <v>112</v>
      </c>
      <c r="AR723" s="102" t="s">
        <v>108</v>
      </c>
      <c r="AS723" s="102" t="s">
        <v>70</v>
      </c>
      <c r="AW723" s="10" t="s">
        <v>113</v>
      </c>
      <c r="BC723" s="103" t="e">
        <f>IF(L723="základní",#REF!,0)</f>
        <v>#REF!</v>
      </c>
      <c r="BD723" s="103">
        <f>IF(L723="snížená",#REF!,0)</f>
        <v>0</v>
      </c>
      <c r="BE723" s="103">
        <f>IF(L723="zákl. přenesená",#REF!,0)</f>
        <v>0</v>
      </c>
      <c r="BF723" s="103">
        <f>IF(L723="sníž. přenesená",#REF!,0)</f>
        <v>0</v>
      </c>
      <c r="BG723" s="103">
        <f>IF(L723="nulová",#REF!,0)</f>
        <v>0</v>
      </c>
      <c r="BH723" s="10" t="s">
        <v>78</v>
      </c>
      <c r="BI723" s="103" t="e">
        <f>ROUND(#REF!*H723,2)</f>
        <v>#REF!</v>
      </c>
      <c r="BJ723" s="10" t="s">
        <v>112</v>
      </c>
      <c r="BK723" s="102" t="s">
        <v>1160</v>
      </c>
    </row>
    <row r="724" spans="2:63" s="1" customFormat="1" ht="68.25" x14ac:dyDescent="0.2">
      <c r="B724" s="21"/>
      <c r="D724" s="104" t="s">
        <v>114</v>
      </c>
      <c r="F724" s="105" t="s">
        <v>1161</v>
      </c>
      <c r="I724" s="97"/>
      <c r="J724" s="156"/>
      <c r="K724" s="106"/>
      <c r="R724" s="44"/>
      <c r="AR724" s="10" t="s">
        <v>114</v>
      </c>
      <c r="AS724" s="10" t="s">
        <v>70</v>
      </c>
    </row>
    <row r="725" spans="2:63" s="1" customFormat="1" ht="19.5" x14ac:dyDescent="0.2">
      <c r="B725" s="21"/>
      <c r="D725" s="104" t="s">
        <v>152</v>
      </c>
      <c r="F725" s="107" t="s">
        <v>693</v>
      </c>
      <c r="I725" s="97"/>
      <c r="J725" s="156"/>
      <c r="K725" s="106"/>
      <c r="R725" s="44"/>
      <c r="AR725" s="10" t="s">
        <v>152</v>
      </c>
      <c r="AS725" s="10" t="s">
        <v>70</v>
      </c>
    </row>
    <row r="726" spans="2:63" s="1" customFormat="1" ht="24.2" customHeight="1" x14ac:dyDescent="0.2">
      <c r="B726" s="92"/>
      <c r="C726" s="93" t="s">
        <v>1162</v>
      </c>
      <c r="D726" s="93" t="s">
        <v>108</v>
      </c>
      <c r="E726" s="94" t="s">
        <v>1163</v>
      </c>
      <c r="F726" s="95" t="s">
        <v>1164</v>
      </c>
      <c r="G726" s="96" t="s">
        <v>220</v>
      </c>
      <c r="H726" s="97">
        <v>500</v>
      </c>
      <c r="I726" s="97" t="s">
        <v>4510</v>
      </c>
      <c r="J726" s="156"/>
      <c r="K726" s="98" t="s">
        <v>1</v>
      </c>
      <c r="L726" s="99" t="s">
        <v>35</v>
      </c>
      <c r="M726" s="100">
        <v>0</v>
      </c>
      <c r="N726" s="100">
        <f>M726*H726</f>
        <v>0</v>
      </c>
      <c r="O726" s="100">
        <v>0</v>
      </c>
      <c r="P726" s="100">
        <f>O726*H726</f>
        <v>0</v>
      </c>
      <c r="Q726" s="100">
        <v>0</v>
      </c>
      <c r="R726" s="101">
        <f>Q726*H726</f>
        <v>0</v>
      </c>
      <c r="AP726" s="102" t="s">
        <v>112</v>
      </c>
      <c r="AR726" s="102" t="s">
        <v>108</v>
      </c>
      <c r="AS726" s="102" t="s">
        <v>70</v>
      </c>
      <c r="AW726" s="10" t="s">
        <v>113</v>
      </c>
      <c r="BC726" s="103" t="e">
        <f>IF(L726="základní",#REF!,0)</f>
        <v>#REF!</v>
      </c>
      <c r="BD726" s="103">
        <f>IF(L726="snížená",#REF!,0)</f>
        <v>0</v>
      </c>
      <c r="BE726" s="103">
        <f>IF(L726="zákl. přenesená",#REF!,0)</f>
        <v>0</v>
      </c>
      <c r="BF726" s="103">
        <f>IF(L726="sníž. přenesená",#REF!,0)</f>
        <v>0</v>
      </c>
      <c r="BG726" s="103">
        <f>IF(L726="nulová",#REF!,0)</f>
        <v>0</v>
      </c>
      <c r="BH726" s="10" t="s">
        <v>78</v>
      </c>
      <c r="BI726" s="103" t="e">
        <f>ROUND(#REF!*H726,2)</f>
        <v>#REF!</v>
      </c>
      <c r="BJ726" s="10" t="s">
        <v>112</v>
      </c>
      <c r="BK726" s="102" t="s">
        <v>1165</v>
      </c>
    </row>
    <row r="727" spans="2:63" s="1" customFormat="1" ht="68.25" x14ac:dyDescent="0.2">
      <c r="B727" s="21"/>
      <c r="D727" s="104" t="s">
        <v>114</v>
      </c>
      <c r="F727" s="105" t="s">
        <v>1166</v>
      </c>
      <c r="I727" s="97"/>
      <c r="J727" s="156"/>
      <c r="K727" s="106"/>
      <c r="R727" s="44"/>
      <c r="AR727" s="10" t="s">
        <v>114</v>
      </c>
      <c r="AS727" s="10" t="s">
        <v>70</v>
      </c>
    </row>
    <row r="728" spans="2:63" s="1" customFormat="1" ht="19.5" x14ac:dyDescent="0.2">
      <c r="B728" s="21"/>
      <c r="D728" s="104" t="s">
        <v>152</v>
      </c>
      <c r="F728" s="107" t="s">
        <v>693</v>
      </c>
      <c r="I728" s="97"/>
      <c r="J728" s="156"/>
      <c r="K728" s="106"/>
      <c r="R728" s="44"/>
      <c r="AR728" s="10" t="s">
        <v>152</v>
      </c>
      <c r="AS728" s="10" t="s">
        <v>70</v>
      </c>
    </row>
    <row r="729" spans="2:63" s="1" customFormat="1" ht="24.2" customHeight="1" x14ac:dyDescent="0.2">
      <c r="B729" s="92"/>
      <c r="C729" s="93" t="s">
        <v>642</v>
      </c>
      <c r="D729" s="93" t="s">
        <v>108</v>
      </c>
      <c r="E729" s="94" t="s">
        <v>1167</v>
      </c>
      <c r="F729" s="95" t="s">
        <v>1168</v>
      </c>
      <c r="G729" s="96" t="s">
        <v>220</v>
      </c>
      <c r="H729" s="97">
        <v>500</v>
      </c>
      <c r="I729" s="97" t="s">
        <v>4510</v>
      </c>
      <c r="J729" s="156"/>
      <c r="K729" s="98" t="s">
        <v>1</v>
      </c>
      <c r="L729" s="99" t="s">
        <v>35</v>
      </c>
      <c r="M729" s="100">
        <v>0</v>
      </c>
      <c r="N729" s="100">
        <f>M729*H729</f>
        <v>0</v>
      </c>
      <c r="O729" s="100">
        <v>0</v>
      </c>
      <c r="P729" s="100">
        <f>O729*H729</f>
        <v>0</v>
      </c>
      <c r="Q729" s="100">
        <v>0</v>
      </c>
      <c r="R729" s="101">
        <f>Q729*H729</f>
        <v>0</v>
      </c>
      <c r="AP729" s="102" t="s">
        <v>112</v>
      </c>
      <c r="AR729" s="102" t="s">
        <v>108</v>
      </c>
      <c r="AS729" s="102" t="s">
        <v>70</v>
      </c>
      <c r="AW729" s="10" t="s">
        <v>113</v>
      </c>
      <c r="BC729" s="103" t="e">
        <f>IF(L729="základní",#REF!,0)</f>
        <v>#REF!</v>
      </c>
      <c r="BD729" s="103">
        <f>IF(L729="snížená",#REF!,0)</f>
        <v>0</v>
      </c>
      <c r="BE729" s="103">
        <f>IF(L729="zákl. přenesená",#REF!,0)</f>
        <v>0</v>
      </c>
      <c r="BF729" s="103">
        <f>IF(L729="sníž. přenesená",#REF!,0)</f>
        <v>0</v>
      </c>
      <c r="BG729" s="103">
        <f>IF(L729="nulová",#REF!,0)</f>
        <v>0</v>
      </c>
      <c r="BH729" s="10" t="s">
        <v>78</v>
      </c>
      <c r="BI729" s="103" t="e">
        <f>ROUND(#REF!*H729,2)</f>
        <v>#REF!</v>
      </c>
      <c r="BJ729" s="10" t="s">
        <v>112</v>
      </c>
      <c r="BK729" s="102" t="s">
        <v>1169</v>
      </c>
    </row>
    <row r="730" spans="2:63" s="1" customFormat="1" ht="68.25" x14ac:dyDescent="0.2">
      <c r="B730" s="21"/>
      <c r="D730" s="104" t="s">
        <v>114</v>
      </c>
      <c r="F730" s="105" t="s">
        <v>1170</v>
      </c>
      <c r="I730" s="97"/>
      <c r="J730" s="156"/>
      <c r="K730" s="106"/>
      <c r="R730" s="44"/>
      <c r="AR730" s="10" t="s">
        <v>114</v>
      </c>
      <c r="AS730" s="10" t="s">
        <v>70</v>
      </c>
    </row>
    <row r="731" spans="2:63" s="1" customFormat="1" ht="19.5" x14ac:dyDescent="0.2">
      <c r="B731" s="21"/>
      <c r="D731" s="104" t="s">
        <v>152</v>
      </c>
      <c r="F731" s="107" t="s">
        <v>693</v>
      </c>
      <c r="I731" s="97"/>
      <c r="J731" s="156"/>
      <c r="K731" s="106"/>
      <c r="R731" s="44"/>
      <c r="AR731" s="10" t="s">
        <v>152</v>
      </c>
      <c r="AS731" s="10" t="s">
        <v>70</v>
      </c>
    </row>
    <row r="732" spans="2:63" s="1" customFormat="1" ht="24.2" customHeight="1" x14ac:dyDescent="0.2">
      <c r="B732" s="92"/>
      <c r="C732" s="93" t="s">
        <v>1171</v>
      </c>
      <c r="D732" s="93" t="s">
        <v>108</v>
      </c>
      <c r="E732" s="94" t="s">
        <v>1172</v>
      </c>
      <c r="F732" s="95" t="s">
        <v>1173</v>
      </c>
      <c r="G732" s="96" t="s">
        <v>220</v>
      </c>
      <c r="H732" s="97">
        <v>500</v>
      </c>
      <c r="I732" s="97" t="s">
        <v>4510</v>
      </c>
      <c r="J732" s="156"/>
      <c r="K732" s="98" t="s">
        <v>1</v>
      </c>
      <c r="L732" s="99" t="s">
        <v>35</v>
      </c>
      <c r="M732" s="100">
        <v>0</v>
      </c>
      <c r="N732" s="100">
        <f>M732*H732</f>
        <v>0</v>
      </c>
      <c r="O732" s="100">
        <v>0</v>
      </c>
      <c r="P732" s="100">
        <f>O732*H732</f>
        <v>0</v>
      </c>
      <c r="Q732" s="100">
        <v>0</v>
      </c>
      <c r="R732" s="101">
        <f>Q732*H732</f>
        <v>0</v>
      </c>
      <c r="AP732" s="102" t="s">
        <v>112</v>
      </c>
      <c r="AR732" s="102" t="s">
        <v>108</v>
      </c>
      <c r="AS732" s="102" t="s">
        <v>70</v>
      </c>
      <c r="AW732" s="10" t="s">
        <v>113</v>
      </c>
      <c r="BC732" s="103" t="e">
        <f>IF(L732="základní",#REF!,0)</f>
        <v>#REF!</v>
      </c>
      <c r="BD732" s="103">
        <f>IF(L732="snížená",#REF!,0)</f>
        <v>0</v>
      </c>
      <c r="BE732" s="103">
        <f>IF(L732="zákl. přenesená",#REF!,0)</f>
        <v>0</v>
      </c>
      <c r="BF732" s="103">
        <f>IF(L732="sníž. přenesená",#REF!,0)</f>
        <v>0</v>
      </c>
      <c r="BG732" s="103">
        <f>IF(L732="nulová",#REF!,0)</f>
        <v>0</v>
      </c>
      <c r="BH732" s="10" t="s">
        <v>78</v>
      </c>
      <c r="BI732" s="103" t="e">
        <f>ROUND(#REF!*H732,2)</f>
        <v>#REF!</v>
      </c>
      <c r="BJ732" s="10" t="s">
        <v>112</v>
      </c>
      <c r="BK732" s="102" t="s">
        <v>1174</v>
      </c>
    </row>
    <row r="733" spans="2:63" s="1" customFormat="1" ht="68.25" x14ac:dyDescent="0.2">
      <c r="B733" s="21"/>
      <c r="D733" s="104" t="s">
        <v>114</v>
      </c>
      <c r="F733" s="105" t="s">
        <v>1175</v>
      </c>
      <c r="I733" s="97"/>
      <c r="J733" s="156"/>
      <c r="K733" s="106"/>
      <c r="R733" s="44"/>
      <c r="AR733" s="10" t="s">
        <v>114</v>
      </c>
      <c r="AS733" s="10" t="s">
        <v>70</v>
      </c>
    </row>
    <row r="734" spans="2:63" s="1" customFormat="1" ht="19.5" x14ac:dyDescent="0.2">
      <c r="B734" s="21"/>
      <c r="D734" s="104" t="s">
        <v>152</v>
      </c>
      <c r="F734" s="107" t="s">
        <v>693</v>
      </c>
      <c r="I734" s="97"/>
      <c r="J734" s="156"/>
      <c r="K734" s="106"/>
      <c r="R734" s="44"/>
      <c r="AR734" s="10" t="s">
        <v>152</v>
      </c>
      <c r="AS734" s="10" t="s">
        <v>70</v>
      </c>
    </row>
    <row r="735" spans="2:63" s="1" customFormat="1" ht="24.2" customHeight="1" x14ac:dyDescent="0.2">
      <c r="B735" s="92"/>
      <c r="C735" s="93" t="s">
        <v>646</v>
      </c>
      <c r="D735" s="93" t="s">
        <v>108</v>
      </c>
      <c r="E735" s="94" t="s">
        <v>1176</v>
      </c>
      <c r="F735" s="95" t="s">
        <v>1177</v>
      </c>
      <c r="G735" s="96" t="s">
        <v>220</v>
      </c>
      <c r="H735" s="97">
        <v>500</v>
      </c>
      <c r="I735" s="97" t="s">
        <v>4510</v>
      </c>
      <c r="J735" s="156"/>
      <c r="K735" s="98" t="s">
        <v>1</v>
      </c>
      <c r="L735" s="99" t="s">
        <v>35</v>
      </c>
      <c r="M735" s="100">
        <v>0</v>
      </c>
      <c r="N735" s="100">
        <f>M735*H735</f>
        <v>0</v>
      </c>
      <c r="O735" s="100">
        <v>0</v>
      </c>
      <c r="P735" s="100">
        <f>O735*H735</f>
        <v>0</v>
      </c>
      <c r="Q735" s="100">
        <v>0</v>
      </c>
      <c r="R735" s="101">
        <f>Q735*H735</f>
        <v>0</v>
      </c>
      <c r="AP735" s="102" t="s">
        <v>112</v>
      </c>
      <c r="AR735" s="102" t="s">
        <v>108</v>
      </c>
      <c r="AS735" s="102" t="s">
        <v>70</v>
      </c>
      <c r="AW735" s="10" t="s">
        <v>113</v>
      </c>
      <c r="BC735" s="103" t="e">
        <f>IF(L735="základní",#REF!,0)</f>
        <v>#REF!</v>
      </c>
      <c r="BD735" s="103">
        <f>IF(L735="snížená",#REF!,0)</f>
        <v>0</v>
      </c>
      <c r="BE735" s="103">
        <f>IF(L735="zákl. přenesená",#REF!,0)</f>
        <v>0</v>
      </c>
      <c r="BF735" s="103">
        <f>IF(L735="sníž. přenesená",#REF!,0)</f>
        <v>0</v>
      </c>
      <c r="BG735" s="103">
        <f>IF(L735="nulová",#REF!,0)</f>
        <v>0</v>
      </c>
      <c r="BH735" s="10" t="s">
        <v>78</v>
      </c>
      <c r="BI735" s="103" t="e">
        <f>ROUND(#REF!*H735,2)</f>
        <v>#REF!</v>
      </c>
      <c r="BJ735" s="10" t="s">
        <v>112</v>
      </c>
      <c r="BK735" s="102" t="s">
        <v>1178</v>
      </c>
    </row>
    <row r="736" spans="2:63" s="1" customFormat="1" ht="68.25" x14ac:dyDescent="0.2">
      <c r="B736" s="21"/>
      <c r="D736" s="104" t="s">
        <v>114</v>
      </c>
      <c r="F736" s="105" t="s">
        <v>1179</v>
      </c>
      <c r="I736" s="97"/>
      <c r="J736" s="156"/>
      <c r="K736" s="106"/>
      <c r="R736" s="44"/>
      <c r="AR736" s="10" t="s">
        <v>114</v>
      </c>
      <c r="AS736" s="10" t="s">
        <v>70</v>
      </c>
    </row>
    <row r="737" spans="2:63" s="1" customFormat="1" ht="19.5" x14ac:dyDescent="0.2">
      <c r="B737" s="21"/>
      <c r="D737" s="104" t="s">
        <v>152</v>
      </c>
      <c r="F737" s="107" t="s">
        <v>693</v>
      </c>
      <c r="I737" s="97"/>
      <c r="J737" s="156"/>
      <c r="K737" s="106"/>
      <c r="R737" s="44"/>
      <c r="AR737" s="10" t="s">
        <v>152</v>
      </c>
      <c r="AS737" s="10" t="s">
        <v>70</v>
      </c>
    </row>
    <row r="738" spans="2:63" s="1" customFormat="1" ht="24.2" customHeight="1" x14ac:dyDescent="0.2">
      <c r="B738" s="92"/>
      <c r="C738" s="93" t="s">
        <v>1180</v>
      </c>
      <c r="D738" s="93" t="s">
        <v>108</v>
      </c>
      <c r="E738" s="94" t="s">
        <v>1181</v>
      </c>
      <c r="F738" s="95" t="s">
        <v>1182</v>
      </c>
      <c r="G738" s="96" t="s">
        <v>220</v>
      </c>
      <c r="H738" s="97">
        <v>500</v>
      </c>
      <c r="I738" s="97" t="s">
        <v>4510</v>
      </c>
      <c r="J738" s="156"/>
      <c r="K738" s="98" t="s">
        <v>1</v>
      </c>
      <c r="L738" s="99" t="s">
        <v>35</v>
      </c>
      <c r="M738" s="100">
        <v>0</v>
      </c>
      <c r="N738" s="100">
        <f>M738*H738</f>
        <v>0</v>
      </c>
      <c r="O738" s="100">
        <v>0</v>
      </c>
      <c r="P738" s="100">
        <f>O738*H738</f>
        <v>0</v>
      </c>
      <c r="Q738" s="100">
        <v>0</v>
      </c>
      <c r="R738" s="101">
        <f>Q738*H738</f>
        <v>0</v>
      </c>
      <c r="AP738" s="102" t="s">
        <v>112</v>
      </c>
      <c r="AR738" s="102" t="s">
        <v>108</v>
      </c>
      <c r="AS738" s="102" t="s">
        <v>70</v>
      </c>
      <c r="AW738" s="10" t="s">
        <v>113</v>
      </c>
      <c r="BC738" s="103" t="e">
        <f>IF(L738="základní",#REF!,0)</f>
        <v>#REF!</v>
      </c>
      <c r="BD738" s="103">
        <f>IF(L738="snížená",#REF!,0)</f>
        <v>0</v>
      </c>
      <c r="BE738" s="103">
        <f>IF(L738="zákl. přenesená",#REF!,0)</f>
        <v>0</v>
      </c>
      <c r="BF738" s="103">
        <f>IF(L738="sníž. přenesená",#REF!,0)</f>
        <v>0</v>
      </c>
      <c r="BG738" s="103">
        <f>IF(L738="nulová",#REF!,0)</f>
        <v>0</v>
      </c>
      <c r="BH738" s="10" t="s">
        <v>78</v>
      </c>
      <c r="BI738" s="103" t="e">
        <f>ROUND(#REF!*H738,2)</f>
        <v>#REF!</v>
      </c>
      <c r="BJ738" s="10" t="s">
        <v>112</v>
      </c>
      <c r="BK738" s="102" t="s">
        <v>1183</v>
      </c>
    </row>
    <row r="739" spans="2:63" s="1" customFormat="1" ht="68.25" x14ac:dyDescent="0.2">
      <c r="B739" s="21"/>
      <c r="D739" s="104" t="s">
        <v>114</v>
      </c>
      <c r="F739" s="105" t="s">
        <v>1184</v>
      </c>
      <c r="I739" s="97"/>
      <c r="J739" s="156"/>
      <c r="K739" s="106"/>
      <c r="R739" s="44"/>
      <c r="AR739" s="10" t="s">
        <v>114</v>
      </c>
      <c r="AS739" s="10" t="s">
        <v>70</v>
      </c>
    </row>
    <row r="740" spans="2:63" s="1" customFormat="1" ht="19.5" x14ac:dyDescent="0.2">
      <c r="B740" s="21"/>
      <c r="D740" s="104" t="s">
        <v>152</v>
      </c>
      <c r="F740" s="107" t="s">
        <v>693</v>
      </c>
      <c r="I740" s="97"/>
      <c r="J740" s="156"/>
      <c r="K740" s="106"/>
      <c r="R740" s="44"/>
      <c r="AR740" s="10" t="s">
        <v>152</v>
      </c>
      <c r="AS740" s="10" t="s">
        <v>70</v>
      </c>
    </row>
    <row r="741" spans="2:63" s="1" customFormat="1" ht="24.2" customHeight="1" x14ac:dyDescent="0.2">
      <c r="B741" s="92"/>
      <c r="C741" s="93" t="s">
        <v>651</v>
      </c>
      <c r="D741" s="93" t="s">
        <v>108</v>
      </c>
      <c r="E741" s="94" t="s">
        <v>1185</v>
      </c>
      <c r="F741" s="95" t="s">
        <v>1186</v>
      </c>
      <c r="G741" s="96" t="s">
        <v>220</v>
      </c>
      <c r="H741" s="97">
        <v>500</v>
      </c>
      <c r="I741" s="97" t="s">
        <v>4510</v>
      </c>
      <c r="J741" s="156"/>
      <c r="K741" s="98" t="s">
        <v>1</v>
      </c>
      <c r="L741" s="99" t="s">
        <v>35</v>
      </c>
      <c r="M741" s="100">
        <v>0</v>
      </c>
      <c r="N741" s="100">
        <f>M741*H741</f>
        <v>0</v>
      </c>
      <c r="O741" s="100">
        <v>0</v>
      </c>
      <c r="P741" s="100">
        <f>O741*H741</f>
        <v>0</v>
      </c>
      <c r="Q741" s="100">
        <v>0</v>
      </c>
      <c r="R741" s="101">
        <f>Q741*H741</f>
        <v>0</v>
      </c>
      <c r="AP741" s="102" t="s">
        <v>112</v>
      </c>
      <c r="AR741" s="102" t="s">
        <v>108</v>
      </c>
      <c r="AS741" s="102" t="s">
        <v>70</v>
      </c>
      <c r="AW741" s="10" t="s">
        <v>113</v>
      </c>
      <c r="BC741" s="103" t="e">
        <f>IF(L741="základní",#REF!,0)</f>
        <v>#REF!</v>
      </c>
      <c r="BD741" s="103">
        <f>IF(L741="snížená",#REF!,0)</f>
        <v>0</v>
      </c>
      <c r="BE741" s="103">
        <f>IF(L741="zákl. přenesená",#REF!,0)</f>
        <v>0</v>
      </c>
      <c r="BF741" s="103">
        <f>IF(L741="sníž. přenesená",#REF!,0)</f>
        <v>0</v>
      </c>
      <c r="BG741" s="103">
        <f>IF(L741="nulová",#REF!,0)</f>
        <v>0</v>
      </c>
      <c r="BH741" s="10" t="s">
        <v>78</v>
      </c>
      <c r="BI741" s="103" t="e">
        <f>ROUND(#REF!*H741,2)</f>
        <v>#REF!</v>
      </c>
      <c r="BJ741" s="10" t="s">
        <v>112</v>
      </c>
      <c r="BK741" s="102" t="s">
        <v>1187</v>
      </c>
    </row>
    <row r="742" spans="2:63" s="1" customFormat="1" ht="68.25" x14ac:dyDescent="0.2">
      <c r="B742" s="21"/>
      <c r="D742" s="104" t="s">
        <v>114</v>
      </c>
      <c r="F742" s="105" t="s">
        <v>1188</v>
      </c>
      <c r="I742" s="97"/>
      <c r="J742" s="156"/>
      <c r="K742" s="106"/>
      <c r="R742" s="44"/>
      <c r="AR742" s="10" t="s">
        <v>114</v>
      </c>
      <c r="AS742" s="10" t="s">
        <v>70</v>
      </c>
    </row>
    <row r="743" spans="2:63" s="1" customFormat="1" ht="19.5" x14ac:dyDescent="0.2">
      <c r="B743" s="21"/>
      <c r="D743" s="104" t="s">
        <v>152</v>
      </c>
      <c r="F743" s="107" t="s">
        <v>693</v>
      </c>
      <c r="I743" s="97"/>
      <c r="J743" s="156"/>
      <c r="K743" s="106"/>
      <c r="R743" s="44"/>
      <c r="AR743" s="10" t="s">
        <v>152</v>
      </c>
      <c r="AS743" s="10" t="s">
        <v>70</v>
      </c>
    </row>
    <row r="744" spans="2:63" s="1" customFormat="1" ht="24.2" customHeight="1" x14ac:dyDescent="0.2">
      <c r="B744" s="92"/>
      <c r="C744" s="93" t="s">
        <v>1189</v>
      </c>
      <c r="D744" s="93" t="s">
        <v>108</v>
      </c>
      <c r="E744" s="94" t="s">
        <v>1190</v>
      </c>
      <c r="F744" s="95" t="s">
        <v>1191</v>
      </c>
      <c r="G744" s="96" t="s">
        <v>220</v>
      </c>
      <c r="H744" s="97">
        <v>500</v>
      </c>
      <c r="I744" s="97" t="s">
        <v>4510</v>
      </c>
      <c r="J744" s="156"/>
      <c r="K744" s="98" t="s">
        <v>1</v>
      </c>
      <c r="L744" s="99" t="s">
        <v>35</v>
      </c>
      <c r="M744" s="100">
        <v>0</v>
      </c>
      <c r="N744" s="100">
        <f>M744*H744</f>
        <v>0</v>
      </c>
      <c r="O744" s="100">
        <v>0</v>
      </c>
      <c r="P744" s="100">
        <f>O744*H744</f>
        <v>0</v>
      </c>
      <c r="Q744" s="100">
        <v>0</v>
      </c>
      <c r="R744" s="101">
        <f>Q744*H744</f>
        <v>0</v>
      </c>
      <c r="AP744" s="102" t="s">
        <v>112</v>
      </c>
      <c r="AR744" s="102" t="s">
        <v>108</v>
      </c>
      <c r="AS744" s="102" t="s">
        <v>70</v>
      </c>
      <c r="AW744" s="10" t="s">
        <v>113</v>
      </c>
      <c r="BC744" s="103" t="e">
        <f>IF(L744="základní",#REF!,0)</f>
        <v>#REF!</v>
      </c>
      <c r="BD744" s="103">
        <f>IF(L744="snížená",#REF!,0)</f>
        <v>0</v>
      </c>
      <c r="BE744" s="103">
        <f>IF(L744="zákl. přenesená",#REF!,0)</f>
        <v>0</v>
      </c>
      <c r="BF744" s="103">
        <f>IF(L744="sníž. přenesená",#REF!,0)</f>
        <v>0</v>
      </c>
      <c r="BG744" s="103">
        <f>IF(L744="nulová",#REF!,0)</f>
        <v>0</v>
      </c>
      <c r="BH744" s="10" t="s">
        <v>78</v>
      </c>
      <c r="BI744" s="103" t="e">
        <f>ROUND(#REF!*H744,2)</f>
        <v>#REF!</v>
      </c>
      <c r="BJ744" s="10" t="s">
        <v>112</v>
      </c>
      <c r="BK744" s="102" t="s">
        <v>1192</v>
      </c>
    </row>
    <row r="745" spans="2:63" s="1" customFormat="1" ht="68.25" x14ac:dyDescent="0.2">
      <c r="B745" s="21"/>
      <c r="D745" s="104" t="s">
        <v>114</v>
      </c>
      <c r="F745" s="105" t="s">
        <v>1193</v>
      </c>
      <c r="I745" s="97"/>
      <c r="J745" s="156"/>
      <c r="K745" s="106"/>
      <c r="R745" s="44"/>
      <c r="AR745" s="10" t="s">
        <v>114</v>
      </c>
      <c r="AS745" s="10" t="s">
        <v>70</v>
      </c>
    </row>
    <row r="746" spans="2:63" s="1" customFormat="1" ht="19.5" x14ac:dyDescent="0.2">
      <c r="B746" s="21"/>
      <c r="D746" s="104" t="s">
        <v>152</v>
      </c>
      <c r="F746" s="107" t="s">
        <v>693</v>
      </c>
      <c r="I746" s="97"/>
      <c r="J746" s="156"/>
      <c r="K746" s="106"/>
      <c r="R746" s="44"/>
      <c r="AR746" s="10" t="s">
        <v>152</v>
      </c>
      <c r="AS746" s="10" t="s">
        <v>70</v>
      </c>
    </row>
    <row r="747" spans="2:63" s="1" customFormat="1" ht="24.2" customHeight="1" x14ac:dyDescent="0.2">
      <c r="B747" s="92"/>
      <c r="C747" s="93" t="s">
        <v>655</v>
      </c>
      <c r="D747" s="93" t="s">
        <v>108</v>
      </c>
      <c r="E747" s="94" t="s">
        <v>1194</v>
      </c>
      <c r="F747" s="95" t="s">
        <v>1195</v>
      </c>
      <c r="G747" s="96" t="s">
        <v>220</v>
      </c>
      <c r="H747" s="97">
        <v>500</v>
      </c>
      <c r="I747" s="97" t="s">
        <v>4510</v>
      </c>
      <c r="J747" s="156"/>
      <c r="K747" s="98" t="s">
        <v>1</v>
      </c>
      <c r="L747" s="99" t="s">
        <v>35</v>
      </c>
      <c r="M747" s="100">
        <v>0</v>
      </c>
      <c r="N747" s="100">
        <f>M747*H747</f>
        <v>0</v>
      </c>
      <c r="O747" s="100">
        <v>0</v>
      </c>
      <c r="P747" s="100">
        <f>O747*H747</f>
        <v>0</v>
      </c>
      <c r="Q747" s="100">
        <v>0</v>
      </c>
      <c r="R747" s="101">
        <f>Q747*H747</f>
        <v>0</v>
      </c>
      <c r="AP747" s="102" t="s">
        <v>112</v>
      </c>
      <c r="AR747" s="102" t="s">
        <v>108</v>
      </c>
      <c r="AS747" s="102" t="s">
        <v>70</v>
      </c>
      <c r="AW747" s="10" t="s">
        <v>113</v>
      </c>
      <c r="BC747" s="103" t="e">
        <f>IF(L747="základní",#REF!,0)</f>
        <v>#REF!</v>
      </c>
      <c r="BD747" s="103">
        <f>IF(L747="snížená",#REF!,0)</f>
        <v>0</v>
      </c>
      <c r="BE747" s="103">
        <f>IF(L747="zákl. přenesená",#REF!,0)</f>
        <v>0</v>
      </c>
      <c r="BF747" s="103">
        <f>IF(L747="sníž. přenesená",#REF!,0)</f>
        <v>0</v>
      </c>
      <c r="BG747" s="103">
        <f>IF(L747="nulová",#REF!,0)</f>
        <v>0</v>
      </c>
      <c r="BH747" s="10" t="s">
        <v>78</v>
      </c>
      <c r="BI747" s="103" t="e">
        <f>ROUND(#REF!*H747,2)</f>
        <v>#REF!</v>
      </c>
      <c r="BJ747" s="10" t="s">
        <v>112</v>
      </c>
      <c r="BK747" s="102" t="s">
        <v>1196</v>
      </c>
    </row>
    <row r="748" spans="2:63" s="1" customFormat="1" ht="68.25" x14ac:dyDescent="0.2">
      <c r="B748" s="21"/>
      <c r="D748" s="104" t="s">
        <v>114</v>
      </c>
      <c r="F748" s="105" t="s">
        <v>1197</v>
      </c>
      <c r="I748" s="97"/>
      <c r="J748" s="156"/>
      <c r="K748" s="106"/>
      <c r="R748" s="44"/>
      <c r="AR748" s="10" t="s">
        <v>114</v>
      </c>
      <c r="AS748" s="10" t="s">
        <v>70</v>
      </c>
    </row>
    <row r="749" spans="2:63" s="1" customFormat="1" ht="19.5" x14ac:dyDescent="0.2">
      <c r="B749" s="21"/>
      <c r="D749" s="104" t="s">
        <v>152</v>
      </c>
      <c r="F749" s="107" t="s">
        <v>693</v>
      </c>
      <c r="I749" s="97"/>
      <c r="J749" s="156"/>
      <c r="K749" s="106"/>
      <c r="R749" s="44"/>
      <c r="AR749" s="10" t="s">
        <v>152</v>
      </c>
      <c r="AS749" s="10" t="s">
        <v>70</v>
      </c>
    </row>
    <row r="750" spans="2:63" s="1" customFormat="1" ht="24.2" customHeight="1" x14ac:dyDescent="0.2">
      <c r="B750" s="92"/>
      <c r="C750" s="93" t="s">
        <v>1198</v>
      </c>
      <c r="D750" s="93" t="s">
        <v>108</v>
      </c>
      <c r="E750" s="94" t="s">
        <v>1199</v>
      </c>
      <c r="F750" s="95" t="s">
        <v>1200</v>
      </c>
      <c r="G750" s="96" t="s">
        <v>220</v>
      </c>
      <c r="H750" s="97">
        <v>500</v>
      </c>
      <c r="I750" s="97" t="s">
        <v>4510</v>
      </c>
      <c r="J750" s="156"/>
      <c r="K750" s="98" t="s">
        <v>1</v>
      </c>
      <c r="L750" s="99" t="s">
        <v>35</v>
      </c>
      <c r="M750" s="100">
        <v>0</v>
      </c>
      <c r="N750" s="100">
        <f>M750*H750</f>
        <v>0</v>
      </c>
      <c r="O750" s="100">
        <v>0</v>
      </c>
      <c r="P750" s="100">
        <f>O750*H750</f>
        <v>0</v>
      </c>
      <c r="Q750" s="100">
        <v>0</v>
      </c>
      <c r="R750" s="101">
        <f>Q750*H750</f>
        <v>0</v>
      </c>
      <c r="AP750" s="102" t="s">
        <v>112</v>
      </c>
      <c r="AR750" s="102" t="s">
        <v>108</v>
      </c>
      <c r="AS750" s="102" t="s">
        <v>70</v>
      </c>
      <c r="AW750" s="10" t="s">
        <v>113</v>
      </c>
      <c r="BC750" s="103" t="e">
        <f>IF(L750="základní",#REF!,0)</f>
        <v>#REF!</v>
      </c>
      <c r="BD750" s="103">
        <f>IF(L750="snížená",#REF!,0)</f>
        <v>0</v>
      </c>
      <c r="BE750" s="103">
        <f>IF(L750="zákl. přenesená",#REF!,0)</f>
        <v>0</v>
      </c>
      <c r="BF750" s="103">
        <f>IF(L750="sníž. přenesená",#REF!,0)</f>
        <v>0</v>
      </c>
      <c r="BG750" s="103">
        <f>IF(L750="nulová",#REF!,0)</f>
        <v>0</v>
      </c>
      <c r="BH750" s="10" t="s">
        <v>78</v>
      </c>
      <c r="BI750" s="103" t="e">
        <f>ROUND(#REF!*H750,2)</f>
        <v>#REF!</v>
      </c>
      <c r="BJ750" s="10" t="s">
        <v>112</v>
      </c>
      <c r="BK750" s="102" t="s">
        <v>1201</v>
      </c>
    </row>
    <row r="751" spans="2:63" s="1" customFormat="1" ht="68.25" x14ac:dyDescent="0.2">
      <c r="B751" s="21"/>
      <c r="D751" s="104" t="s">
        <v>114</v>
      </c>
      <c r="F751" s="105" t="s">
        <v>1202</v>
      </c>
      <c r="I751" s="97"/>
      <c r="J751" s="156"/>
      <c r="K751" s="106"/>
      <c r="R751" s="44"/>
      <c r="AR751" s="10" t="s">
        <v>114</v>
      </c>
      <c r="AS751" s="10" t="s">
        <v>70</v>
      </c>
    </row>
    <row r="752" spans="2:63" s="1" customFormat="1" ht="19.5" x14ac:dyDescent="0.2">
      <c r="B752" s="21"/>
      <c r="D752" s="104" t="s">
        <v>152</v>
      </c>
      <c r="F752" s="107" t="s">
        <v>693</v>
      </c>
      <c r="I752" s="97"/>
      <c r="J752" s="156"/>
      <c r="K752" s="106"/>
      <c r="R752" s="44"/>
      <c r="AR752" s="10" t="s">
        <v>152</v>
      </c>
      <c r="AS752" s="10" t="s">
        <v>70</v>
      </c>
    </row>
    <row r="753" spans="2:63" s="1" customFormat="1" ht="24.2" customHeight="1" x14ac:dyDescent="0.2">
      <c r="B753" s="92"/>
      <c r="C753" s="93" t="s">
        <v>660</v>
      </c>
      <c r="D753" s="93" t="s">
        <v>108</v>
      </c>
      <c r="E753" s="94" t="s">
        <v>1203</v>
      </c>
      <c r="F753" s="95" t="s">
        <v>1204</v>
      </c>
      <c r="G753" s="96" t="s">
        <v>220</v>
      </c>
      <c r="H753" s="97">
        <v>500</v>
      </c>
      <c r="I753" s="97" t="s">
        <v>4510</v>
      </c>
      <c r="J753" s="156"/>
      <c r="K753" s="98" t="s">
        <v>1</v>
      </c>
      <c r="L753" s="99" t="s">
        <v>35</v>
      </c>
      <c r="M753" s="100">
        <v>0</v>
      </c>
      <c r="N753" s="100">
        <f>M753*H753</f>
        <v>0</v>
      </c>
      <c r="O753" s="100">
        <v>0</v>
      </c>
      <c r="P753" s="100">
        <f>O753*H753</f>
        <v>0</v>
      </c>
      <c r="Q753" s="100">
        <v>0</v>
      </c>
      <c r="R753" s="101">
        <f>Q753*H753</f>
        <v>0</v>
      </c>
      <c r="AP753" s="102" t="s">
        <v>112</v>
      </c>
      <c r="AR753" s="102" t="s">
        <v>108</v>
      </c>
      <c r="AS753" s="102" t="s">
        <v>70</v>
      </c>
      <c r="AW753" s="10" t="s">
        <v>113</v>
      </c>
      <c r="BC753" s="103" t="e">
        <f>IF(L753="základní",#REF!,0)</f>
        <v>#REF!</v>
      </c>
      <c r="BD753" s="103">
        <f>IF(L753="snížená",#REF!,0)</f>
        <v>0</v>
      </c>
      <c r="BE753" s="103">
        <f>IF(L753="zákl. přenesená",#REF!,0)</f>
        <v>0</v>
      </c>
      <c r="BF753" s="103">
        <f>IF(L753="sníž. přenesená",#REF!,0)</f>
        <v>0</v>
      </c>
      <c r="BG753" s="103">
        <f>IF(L753="nulová",#REF!,0)</f>
        <v>0</v>
      </c>
      <c r="BH753" s="10" t="s">
        <v>78</v>
      </c>
      <c r="BI753" s="103" t="e">
        <f>ROUND(#REF!*H753,2)</f>
        <v>#REF!</v>
      </c>
      <c r="BJ753" s="10" t="s">
        <v>112</v>
      </c>
      <c r="BK753" s="102" t="s">
        <v>1205</v>
      </c>
    </row>
    <row r="754" spans="2:63" s="1" customFormat="1" ht="68.25" x14ac:dyDescent="0.2">
      <c r="B754" s="21"/>
      <c r="D754" s="104" t="s">
        <v>114</v>
      </c>
      <c r="F754" s="105" t="s">
        <v>1206</v>
      </c>
      <c r="I754" s="97"/>
      <c r="J754" s="156"/>
      <c r="K754" s="106"/>
      <c r="R754" s="44"/>
      <c r="AR754" s="10" t="s">
        <v>114</v>
      </c>
      <c r="AS754" s="10" t="s">
        <v>70</v>
      </c>
    </row>
    <row r="755" spans="2:63" s="1" customFormat="1" ht="19.5" x14ac:dyDescent="0.2">
      <c r="B755" s="21"/>
      <c r="D755" s="104" t="s">
        <v>152</v>
      </c>
      <c r="F755" s="107" t="s">
        <v>693</v>
      </c>
      <c r="I755" s="97"/>
      <c r="J755" s="156"/>
      <c r="K755" s="106"/>
      <c r="R755" s="44"/>
      <c r="AR755" s="10" t="s">
        <v>152</v>
      </c>
      <c r="AS755" s="10" t="s">
        <v>70</v>
      </c>
    </row>
    <row r="756" spans="2:63" s="1" customFormat="1" ht="24.2" customHeight="1" x14ac:dyDescent="0.2">
      <c r="B756" s="92"/>
      <c r="C756" s="93" t="s">
        <v>1207</v>
      </c>
      <c r="D756" s="93" t="s">
        <v>108</v>
      </c>
      <c r="E756" s="94" t="s">
        <v>1208</v>
      </c>
      <c r="F756" s="95" t="s">
        <v>1209</v>
      </c>
      <c r="G756" s="96" t="s">
        <v>220</v>
      </c>
      <c r="H756" s="97">
        <v>500</v>
      </c>
      <c r="I756" s="97" t="s">
        <v>4510</v>
      </c>
      <c r="J756" s="156"/>
      <c r="K756" s="98" t="s">
        <v>1</v>
      </c>
      <c r="L756" s="99" t="s">
        <v>35</v>
      </c>
      <c r="M756" s="100">
        <v>0</v>
      </c>
      <c r="N756" s="100">
        <f>M756*H756</f>
        <v>0</v>
      </c>
      <c r="O756" s="100">
        <v>0</v>
      </c>
      <c r="P756" s="100">
        <f>O756*H756</f>
        <v>0</v>
      </c>
      <c r="Q756" s="100">
        <v>0</v>
      </c>
      <c r="R756" s="101">
        <f>Q756*H756</f>
        <v>0</v>
      </c>
      <c r="AP756" s="102" t="s">
        <v>112</v>
      </c>
      <c r="AR756" s="102" t="s">
        <v>108</v>
      </c>
      <c r="AS756" s="102" t="s">
        <v>70</v>
      </c>
      <c r="AW756" s="10" t="s">
        <v>113</v>
      </c>
      <c r="BC756" s="103" t="e">
        <f>IF(L756="základní",#REF!,0)</f>
        <v>#REF!</v>
      </c>
      <c r="BD756" s="103">
        <f>IF(L756="snížená",#REF!,0)</f>
        <v>0</v>
      </c>
      <c r="BE756" s="103">
        <f>IF(L756="zákl. přenesená",#REF!,0)</f>
        <v>0</v>
      </c>
      <c r="BF756" s="103">
        <f>IF(L756="sníž. přenesená",#REF!,0)</f>
        <v>0</v>
      </c>
      <c r="BG756" s="103">
        <f>IF(L756="nulová",#REF!,0)</f>
        <v>0</v>
      </c>
      <c r="BH756" s="10" t="s">
        <v>78</v>
      </c>
      <c r="BI756" s="103" t="e">
        <f>ROUND(#REF!*H756,2)</f>
        <v>#REF!</v>
      </c>
      <c r="BJ756" s="10" t="s">
        <v>112</v>
      </c>
      <c r="BK756" s="102" t="s">
        <v>1210</v>
      </c>
    </row>
    <row r="757" spans="2:63" s="1" customFormat="1" ht="68.25" x14ac:dyDescent="0.2">
      <c r="B757" s="21"/>
      <c r="D757" s="104" t="s">
        <v>114</v>
      </c>
      <c r="F757" s="105" t="s">
        <v>1211</v>
      </c>
      <c r="I757" s="97"/>
      <c r="J757" s="156"/>
      <c r="K757" s="106"/>
      <c r="R757" s="44"/>
      <c r="AR757" s="10" t="s">
        <v>114</v>
      </c>
      <c r="AS757" s="10" t="s">
        <v>70</v>
      </c>
    </row>
    <row r="758" spans="2:63" s="1" customFormat="1" ht="19.5" x14ac:dyDescent="0.2">
      <c r="B758" s="21"/>
      <c r="D758" s="104" t="s">
        <v>152</v>
      </c>
      <c r="F758" s="107" t="s">
        <v>693</v>
      </c>
      <c r="I758" s="97"/>
      <c r="J758" s="156"/>
      <c r="K758" s="106"/>
      <c r="R758" s="44"/>
      <c r="AR758" s="10" t="s">
        <v>152</v>
      </c>
      <c r="AS758" s="10" t="s">
        <v>70</v>
      </c>
    </row>
    <row r="759" spans="2:63" s="1" customFormat="1" ht="24.2" customHeight="1" x14ac:dyDescent="0.2">
      <c r="B759" s="92"/>
      <c r="C759" s="93" t="s">
        <v>664</v>
      </c>
      <c r="D759" s="93" t="s">
        <v>108</v>
      </c>
      <c r="E759" s="94" t="s">
        <v>1212</v>
      </c>
      <c r="F759" s="95" t="s">
        <v>1213</v>
      </c>
      <c r="G759" s="96" t="s">
        <v>220</v>
      </c>
      <c r="H759" s="97">
        <v>500</v>
      </c>
      <c r="I759" s="97" t="s">
        <v>4510</v>
      </c>
      <c r="J759" s="156"/>
      <c r="K759" s="98" t="s">
        <v>1</v>
      </c>
      <c r="L759" s="99" t="s">
        <v>35</v>
      </c>
      <c r="M759" s="100">
        <v>0</v>
      </c>
      <c r="N759" s="100">
        <f>M759*H759</f>
        <v>0</v>
      </c>
      <c r="O759" s="100">
        <v>0</v>
      </c>
      <c r="P759" s="100">
        <f>O759*H759</f>
        <v>0</v>
      </c>
      <c r="Q759" s="100">
        <v>0</v>
      </c>
      <c r="R759" s="101">
        <f>Q759*H759</f>
        <v>0</v>
      </c>
      <c r="AP759" s="102" t="s">
        <v>112</v>
      </c>
      <c r="AR759" s="102" t="s">
        <v>108</v>
      </c>
      <c r="AS759" s="102" t="s">
        <v>70</v>
      </c>
      <c r="AW759" s="10" t="s">
        <v>113</v>
      </c>
      <c r="BC759" s="103" t="e">
        <f>IF(L759="základní",#REF!,0)</f>
        <v>#REF!</v>
      </c>
      <c r="BD759" s="103">
        <f>IF(L759="snížená",#REF!,0)</f>
        <v>0</v>
      </c>
      <c r="BE759" s="103">
        <f>IF(L759="zákl. přenesená",#REF!,0)</f>
        <v>0</v>
      </c>
      <c r="BF759" s="103">
        <f>IF(L759="sníž. přenesená",#REF!,0)</f>
        <v>0</v>
      </c>
      <c r="BG759" s="103">
        <f>IF(L759="nulová",#REF!,0)</f>
        <v>0</v>
      </c>
      <c r="BH759" s="10" t="s">
        <v>78</v>
      </c>
      <c r="BI759" s="103" t="e">
        <f>ROUND(#REF!*H759,2)</f>
        <v>#REF!</v>
      </c>
      <c r="BJ759" s="10" t="s">
        <v>112</v>
      </c>
      <c r="BK759" s="102" t="s">
        <v>1214</v>
      </c>
    </row>
    <row r="760" spans="2:63" s="1" customFormat="1" ht="68.25" x14ac:dyDescent="0.2">
      <c r="B760" s="21"/>
      <c r="D760" s="104" t="s">
        <v>114</v>
      </c>
      <c r="F760" s="105" t="s">
        <v>1215</v>
      </c>
      <c r="I760" s="97"/>
      <c r="J760" s="156"/>
      <c r="K760" s="106"/>
      <c r="R760" s="44"/>
      <c r="AR760" s="10" t="s">
        <v>114</v>
      </c>
      <c r="AS760" s="10" t="s">
        <v>70</v>
      </c>
    </row>
    <row r="761" spans="2:63" s="1" customFormat="1" ht="19.5" x14ac:dyDescent="0.2">
      <c r="B761" s="21"/>
      <c r="D761" s="104" t="s">
        <v>152</v>
      </c>
      <c r="F761" s="107" t="s">
        <v>693</v>
      </c>
      <c r="I761" s="97"/>
      <c r="J761" s="156"/>
      <c r="K761" s="106"/>
      <c r="R761" s="44"/>
      <c r="AR761" s="10" t="s">
        <v>152</v>
      </c>
      <c r="AS761" s="10" t="s">
        <v>70</v>
      </c>
    </row>
    <row r="762" spans="2:63" s="1" customFormat="1" ht="24.2" customHeight="1" x14ac:dyDescent="0.2">
      <c r="B762" s="92"/>
      <c r="C762" s="93" t="s">
        <v>1216</v>
      </c>
      <c r="D762" s="93" t="s">
        <v>108</v>
      </c>
      <c r="E762" s="94" t="s">
        <v>1217</v>
      </c>
      <c r="F762" s="95" t="s">
        <v>1218</v>
      </c>
      <c r="G762" s="96" t="s">
        <v>220</v>
      </c>
      <c r="H762" s="97">
        <v>500</v>
      </c>
      <c r="I762" s="97" t="s">
        <v>4510</v>
      </c>
      <c r="J762" s="156"/>
      <c r="K762" s="98" t="s">
        <v>1</v>
      </c>
      <c r="L762" s="99" t="s">
        <v>35</v>
      </c>
      <c r="M762" s="100">
        <v>0</v>
      </c>
      <c r="N762" s="100">
        <f>M762*H762</f>
        <v>0</v>
      </c>
      <c r="O762" s="100">
        <v>0</v>
      </c>
      <c r="P762" s="100">
        <f>O762*H762</f>
        <v>0</v>
      </c>
      <c r="Q762" s="100">
        <v>0</v>
      </c>
      <c r="R762" s="101">
        <f>Q762*H762</f>
        <v>0</v>
      </c>
      <c r="AP762" s="102" t="s">
        <v>112</v>
      </c>
      <c r="AR762" s="102" t="s">
        <v>108</v>
      </c>
      <c r="AS762" s="102" t="s">
        <v>70</v>
      </c>
      <c r="AW762" s="10" t="s">
        <v>113</v>
      </c>
      <c r="BC762" s="103" t="e">
        <f>IF(L762="základní",#REF!,0)</f>
        <v>#REF!</v>
      </c>
      <c r="BD762" s="103">
        <f>IF(L762="snížená",#REF!,0)</f>
        <v>0</v>
      </c>
      <c r="BE762" s="103">
        <f>IF(L762="zákl. přenesená",#REF!,0)</f>
        <v>0</v>
      </c>
      <c r="BF762" s="103">
        <f>IF(L762="sníž. přenesená",#REF!,0)</f>
        <v>0</v>
      </c>
      <c r="BG762" s="103">
        <f>IF(L762="nulová",#REF!,0)</f>
        <v>0</v>
      </c>
      <c r="BH762" s="10" t="s">
        <v>78</v>
      </c>
      <c r="BI762" s="103" t="e">
        <f>ROUND(#REF!*H762,2)</f>
        <v>#REF!</v>
      </c>
      <c r="BJ762" s="10" t="s">
        <v>112</v>
      </c>
      <c r="BK762" s="102" t="s">
        <v>1219</v>
      </c>
    </row>
    <row r="763" spans="2:63" s="1" customFormat="1" ht="68.25" x14ac:dyDescent="0.2">
      <c r="B763" s="21"/>
      <c r="D763" s="104" t="s">
        <v>114</v>
      </c>
      <c r="F763" s="105" t="s">
        <v>1220</v>
      </c>
      <c r="I763" s="97"/>
      <c r="J763" s="156"/>
      <c r="K763" s="106"/>
      <c r="R763" s="44"/>
      <c r="AR763" s="10" t="s">
        <v>114</v>
      </c>
      <c r="AS763" s="10" t="s">
        <v>70</v>
      </c>
    </row>
    <row r="764" spans="2:63" s="1" customFormat="1" ht="19.5" x14ac:dyDescent="0.2">
      <c r="B764" s="21"/>
      <c r="D764" s="104" t="s">
        <v>152</v>
      </c>
      <c r="F764" s="107" t="s">
        <v>693</v>
      </c>
      <c r="I764" s="97"/>
      <c r="J764" s="156"/>
      <c r="K764" s="106"/>
      <c r="R764" s="44"/>
      <c r="AR764" s="10" t="s">
        <v>152</v>
      </c>
      <c r="AS764" s="10" t="s">
        <v>70</v>
      </c>
    </row>
    <row r="765" spans="2:63" s="1" customFormat="1" ht="33" customHeight="1" x14ac:dyDescent="0.2">
      <c r="B765" s="92"/>
      <c r="C765" s="93" t="s">
        <v>669</v>
      </c>
      <c r="D765" s="93" t="s">
        <v>108</v>
      </c>
      <c r="E765" s="94" t="s">
        <v>1221</v>
      </c>
      <c r="F765" s="95" t="s">
        <v>1222</v>
      </c>
      <c r="G765" s="96" t="s">
        <v>220</v>
      </c>
      <c r="H765" s="97">
        <v>500</v>
      </c>
      <c r="I765" s="97" t="s">
        <v>4510</v>
      </c>
      <c r="J765" s="156"/>
      <c r="K765" s="98" t="s">
        <v>1</v>
      </c>
      <c r="L765" s="99" t="s">
        <v>35</v>
      </c>
      <c r="M765" s="100">
        <v>0</v>
      </c>
      <c r="N765" s="100">
        <f>M765*H765</f>
        <v>0</v>
      </c>
      <c r="O765" s="100">
        <v>0</v>
      </c>
      <c r="P765" s="100">
        <f>O765*H765</f>
        <v>0</v>
      </c>
      <c r="Q765" s="100">
        <v>0</v>
      </c>
      <c r="R765" s="101">
        <f>Q765*H765</f>
        <v>0</v>
      </c>
      <c r="AP765" s="102" t="s">
        <v>112</v>
      </c>
      <c r="AR765" s="102" t="s">
        <v>108</v>
      </c>
      <c r="AS765" s="102" t="s">
        <v>70</v>
      </c>
      <c r="AW765" s="10" t="s">
        <v>113</v>
      </c>
      <c r="BC765" s="103" t="e">
        <f>IF(L765="základní",#REF!,0)</f>
        <v>#REF!</v>
      </c>
      <c r="BD765" s="103">
        <f>IF(L765="snížená",#REF!,0)</f>
        <v>0</v>
      </c>
      <c r="BE765" s="103">
        <f>IF(L765="zákl. přenesená",#REF!,0)</f>
        <v>0</v>
      </c>
      <c r="BF765" s="103">
        <f>IF(L765="sníž. přenesená",#REF!,0)</f>
        <v>0</v>
      </c>
      <c r="BG765" s="103">
        <f>IF(L765="nulová",#REF!,0)</f>
        <v>0</v>
      </c>
      <c r="BH765" s="10" t="s">
        <v>78</v>
      </c>
      <c r="BI765" s="103" t="e">
        <f>ROUND(#REF!*H765,2)</f>
        <v>#REF!</v>
      </c>
      <c r="BJ765" s="10" t="s">
        <v>112</v>
      </c>
      <c r="BK765" s="102" t="s">
        <v>1223</v>
      </c>
    </row>
    <row r="766" spans="2:63" s="1" customFormat="1" ht="78" x14ac:dyDescent="0.2">
      <c r="B766" s="21"/>
      <c r="D766" s="104" t="s">
        <v>114</v>
      </c>
      <c r="F766" s="105" t="s">
        <v>1224</v>
      </c>
      <c r="I766" s="97"/>
      <c r="J766" s="156"/>
      <c r="K766" s="106"/>
      <c r="R766" s="44"/>
      <c r="AR766" s="10" t="s">
        <v>114</v>
      </c>
      <c r="AS766" s="10" t="s">
        <v>70</v>
      </c>
    </row>
    <row r="767" spans="2:63" s="1" customFormat="1" ht="19.5" x14ac:dyDescent="0.2">
      <c r="B767" s="21"/>
      <c r="D767" s="104" t="s">
        <v>152</v>
      </c>
      <c r="F767" s="107" t="s">
        <v>693</v>
      </c>
      <c r="I767" s="97"/>
      <c r="J767" s="156"/>
      <c r="K767" s="106"/>
      <c r="R767" s="44"/>
      <c r="AR767" s="10" t="s">
        <v>152</v>
      </c>
      <c r="AS767" s="10" t="s">
        <v>70</v>
      </c>
    </row>
    <row r="768" spans="2:63" s="1" customFormat="1" ht="33" customHeight="1" x14ac:dyDescent="0.2">
      <c r="B768" s="92"/>
      <c r="C768" s="93" t="s">
        <v>1225</v>
      </c>
      <c r="D768" s="93" t="s">
        <v>108</v>
      </c>
      <c r="E768" s="94" t="s">
        <v>1226</v>
      </c>
      <c r="F768" s="95" t="s">
        <v>1227</v>
      </c>
      <c r="G768" s="96" t="s">
        <v>220</v>
      </c>
      <c r="H768" s="97">
        <v>500</v>
      </c>
      <c r="I768" s="97" t="s">
        <v>4510</v>
      </c>
      <c r="J768" s="156"/>
      <c r="K768" s="98" t="s">
        <v>1</v>
      </c>
      <c r="L768" s="99" t="s">
        <v>35</v>
      </c>
      <c r="M768" s="100">
        <v>0</v>
      </c>
      <c r="N768" s="100">
        <f>M768*H768</f>
        <v>0</v>
      </c>
      <c r="O768" s="100">
        <v>0</v>
      </c>
      <c r="P768" s="100">
        <f>O768*H768</f>
        <v>0</v>
      </c>
      <c r="Q768" s="100">
        <v>0</v>
      </c>
      <c r="R768" s="101">
        <f>Q768*H768</f>
        <v>0</v>
      </c>
      <c r="AP768" s="102" t="s">
        <v>112</v>
      </c>
      <c r="AR768" s="102" t="s">
        <v>108</v>
      </c>
      <c r="AS768" s="102" t="s">
        <v>70</v>
      </c>
      <c r="AW768" s="10" t="s">
        <v>113</v>
      </c>
      <c r="BC768" s="103" t="e">
        <f>IF(L768="základní",#REF!,0)</f>
        <v>#REF!</v>
      </c>
      <c r="BD768" s="103">
        <f>IF(L768="snížená",#REF!,0)</f>
        <v>0</v>
      </c>
      <c r="BE768" s="103">
        <f>IF(L768="zákl. přenesená",#REF!,0)</f>
        <v>0</v>
      </c>
      <c r="BF768" s="103">
        <f>IF(L768="sníž. přenesená",#REF!,0)</f>
        <v>0</v>
      </c>
      <c r="BG768" s="103">
        <f>IF(L768="nulová",#REF!,0)</f>
        <v>0</v>
      </c>
      <c r="BH768" s="10" t="s">
        <v>78</v>
      </c>
      <c r="BI768" s="103" t="e">
        <f>ROUND(#REF!*H768,2)</f>
        <v>#REF!</v>
      </c>
      <c r="BJ768" s="10" t="s">
        <v>112</v>
      </c>
      <c r="BK768" s="102" t="s">
        <v>1228</v>
      </c>
    </row>
    <row r="769" spans="2:63" s="1" customFormat="1" ht="78" x14ac:dyDescent="0.2">
      <c r="B769" s="21"/>
      <c r="D769" s="104" t="s">
        <v>114</v>
      </c>
      <c r="F769" s="105" t="s">
        <v>1229</v>
      </c>
      <c r="I769" s="97"/>
      <c r="J769" s="156"/>
      <c r="K769" s="106"/>
      <c r="R769" s="44"/>
      <c r="AR769" s="10" t="s">
        <v>114</v>
      </c>
      <c r="AS769" s="10" t="s">
        <v>70</v>
      </c>
    </row>
    <row r="770" spans="2:63" s="1" customFormat="1" ht="19.5" x14ac:dyDescent="0.2">
      <c r="B770" s="21"/>
      <c r="D770" s="104" t="s">
        <v>152</v>
      </c>
      <c r="F770" s="107" t="s">
        <v>693</v>
      </c>
      <c r="I770" s="97"/>
      <c r="J770" s="156"/>
      <c r="K770" s="106"/>
      <c r="R770" s="44"/>
      <c r="AR770" s="10" t="s">
        <v>152</v>
      </c>
      <c r="AS770" s="10" t="s">
        <v>70</v>
      </c>
    </row>
    <row r="771" spans="2:63" s="1" customFormat="1" ht="24.2" customHeight="1" x14ac:dyDescent="0.2">
      <c r="B771" s="92"/>
      <c r="C771" s="93" t="s">
        <v>673</v>
      </c>
      <c r="D771" s="93" t="s">
        <v>108</v>
      </c>
      <c r="E771" s="94" t="s">
        <v>1230</v>
      </c>
      <c r="F771" s="95" t="s">
        <v>1231</v>
      </c>
      <c r="G771" s="96" t="s">
        <v>220</v>
      </c>
      <c r="H771" s="97">
        <v>500</v>
      </c>
      <c r="I771" s="97" t="s">
        <v>4510</v>
      </c>
      <c r="J771" s="156"/>
      <c r="K771" s="98" t="s">
        <v>1</v>
      </c>
      <c r="L771" s="99" t="s">
        <v>35</v>
      </c>
      <c r="M771" s="100">
        <v>0</v>
      </c>
      <c r="N771" s="100">
        <f>M771*H771</f>
        <v>0</v>
      </c>
      <c r="O771" s="100">
        <v>0</v>
      </c>
      <c r="P771" s="100">
        <f>O771*H771</f>
        <v>0</v>
      </c>
      <c r="Q771" s="100">
        <v>0</v>
      </c>
      <c r="R771" s="101">
        <f>Q771*H771</f>
        <v>0</v>
      </c>
      <c r="AP771" s="102" t="s">
        <v>112</v>
      </c>
      <c r="AR771" s="102" t="s">
        <v>108</v>
      </c>
      <c r="AS771" s="102" t="s">
        <v>70</v>
      </c>
      <c r="AW771" s="10" t="s">
        <v>113</v>
      </c>
      <c r="BC771" s="103" t="e">
        <f>IF(L771="základní",#REF!,0)</f>
        <v>#REF!</v>
      </c>
      <c r="BD771" s="103">
        <f>IF(L771="snížená",#REF!,0)</f>
        <v>0</v>
      </c>
      <c r="BE771" s="103">
        <f>IF(L771="zákl. přenesená",#REF!,0)</f>
        <v>0</v>
      </c>
      <c r="BF771" s="103">
        <f>IF(L771="sníž. přenesená",#REF!,0)</f>
        <v>0</v>
      </c>
      <c r="BG771" s="103">
        <f>IF(L771="nulová",#REF!,0)</f>
        <v>0</v>
      </c>
      <c r="BH771" s="10" t="s">
        <v>78</v>
      </c>
      <c r="BI771" s="103" t="e">
        <f>ROUND(#REF!*H771,2)</f>
        <v>#REF!</v>
      </c>
      <c r="BJ771" s="10" t="s">
        <v>112</v>
      </c>
      <c r="BK771" s="102" t="s">
        <v>1232</v>
      </c>
    </row>
    <row r="772" spans="2:63" s="1" customFormat="1" ht="68.25" x14ac:dyDescent="0.2">
      <c r="B772" s="21"/>
      <c r="D772" s="104" t="s">
        <v>114</v>
      </c>
      <c r="F772" s="105" t="s">
        <v>1233</v>
      </c>
      <c r="I772" s="97"/>
      <c r="J772" s="156"/>
      <c r="K772" s="106"/>
      <c r="R772" s="44"/>
      <c r="AR772" s="10" t="s">
        <v>114</v>
      </c>
      <c r="AS772" s="10" t="s">
        <v>70</v>
      </c>
    </row>
    <row r="773" spans="2:63" s="1" customFormat="1" ht="19.5" x14ac:dyDescent="0.2">
      <c r="B773" s="21"/>
      <c r="D773" s="104" t="s">
        <v>152</v>
      </c>
      <c r="F773" s="107" t="s">
        <v>693</v>
      </c>
      <c r="I773" s="97"/>
      <c r="J773" s="156"/>
      <c r="K773" s="106"/>
      <c r="R773" s="44"/>
      <c r="AR773" s="10" t="s">
        <v>152</v>
      </c>
      <c r="AS773" s="10" t="s">
        <v>70</v>
      </c>
    </row>
    <row r="774" spans="2:63" s="1" customFormat="1" ht="24.2" customHeight="1" x14ac:dyDescent="0.2">
      <c r="B774" s="92"/>
      <c r="C774" s="93" t="s">
        <v>1234</v>
      </c>
      <c r="D774" s="93" t="s">
        <v>108</v>
      </c>
      <c r="E774" s="94" t="s">
        <v>1235</v>
      </c>
      <c r="F774" s="95" t="s">
        <v>1236</v>
      </c>
      <c r="G774" s="96" t="s">
        <v>220</v>
      </c>
      <c r="H774" s="97">
        <v>500</v>
      </c>
      <c r="I774" s="97" t="s">
        <v>4510</v>
      </c>
      <c r="J774" s="156"/>
      <c r="K774" s="98" t="s">
        <v>1</v>
      </c>
      <c r="L774" s="99" t="s">
        <v>35</v>
      </c>
      <c r="M774" s="100">
        <v>0</v>
      </c>
      <c r="N774" s="100">
        <f>M774*H774</f>
        <v>0</v>
      </c>
      <c r="O774" s="100">
        <v>0</v>
      </c>
      <c r="P774" s="100">
        <f>O774*H774</f>
        <v>0</v>
      </c>
      <c r="Q774" s="100">
        <v>0</v>
      </c>
      <c r="R774" s="101">
        <f>Q774*H774</f>
        <v>0</v>
      </c>
      <c r="AP774" s="102" t="s">
        <v>112</v>
      </c>
      <c r="AR774" s="102" t="s">
        <v>108</v>
      </c>
      <c r="AS774" s="102" t="s">
        <v>70</v>
      </c>
      <c r="AW774" s="10" t="s">
        <v>113</v>
      </c>
      <c r="BC774" s="103" t="e">
        <f>IF(L774="základní",#REF!,0)</f>
        <v>#REF!</v>
      </c>
      <c r="BD774" s="103">
        <f>IF(L774="snížená",#REF!,0)</f>
        <v>0</v>
      </c>
      <c r="BE774" s="103">
        <f>IF(L774="zákl. přenesená",#REF!,0)</f>
        <v>0</v>
      </c>
      <c r="BF774" s="103">
        <f>IF(L774="sníž. přenesená",#REF!,0)</f>
        <v>0</v>
      </c>
      <c r="BG774" s="103">
        <f>IF(L774="nulová",#REF!,0)</f>
        <v>0</v>
      </c>
      <c r="BH774" s="10" t="s">
        <v>78</v>
      </c>
      <c r="BI774" s="103" t="e">
        <f>ROUND(#REF!*H774,2)</f>
        <v>#REF!</v>
      </c>
      <c r="BJ774" s="10" t="s">
        <v>112</v>
      </c>
      <c r="BK774" s="102" t="s">
        <v>1237</v>
      </c>
    </row>
    <row r="775" spans="2:63" s="1" customFormat="1" ht="68.25" x14ac:dyDescent="0.2">
      <c r="B775" s="21"/>
      <c r="D775" s="104" t="s">
        <v>114</v>
      </c>
      <c r="F775" s="105" t="s">
        <v>1238</v>
      </c>
      <c r="I775" s="97"/>
      <c r="J775" s="156"/>
      <c r="K775" s="106"/>
      <c r="R775" s="44"/>
      <c r="AR775" s="10" t="s">
        <v>114</v>
      </c>
      <c r="AS775" s="10" t="s">
        <v>70</v>
      </c>
    </row>
    <row r="776" spans="2:63" s="1" customFormat="1" ht="19.5" x14ac:dyDescent="0.2">
      <c r="B776" s="21"/>
      <c r="D776" s="104" t="s">
        <v>152</v>
      </c>
      <c r="F776" s="107" t="s">
        <v>693</v>
      </c>
      <c r="I776" s="97"/>
      <c r="J776" s="156"/>
      <c r="K776" s="106"/>
      <c r="R776" s="44"/>
      <c r="AR776" s="10" t="s">
        <v>152</v>
      </c>
      <c r="AS776" s="10" t="s">
        <v>70</v>
      </c>
    </row>
    <row r="777" spans="2:63" s="1" customFormat="1" ht="24.2" customHeight="1" x14ac:dyDescent="0.2">
      <c r="B777" s="92"/>
      <c r="C777" s="93" t="s">
        <v>678</v>
      </c>
      <c r="D777" s="93" t="s">
        <v>108</v>
      </c>
      <c r="E777" s="94" t="s">
        <v>1239</v>
      </c>
      <c r="F777" s="95" t="s">
        <v>1240</v>
      </c>
      <c r="G777" s="96" t="s">
        <v>111</v>
      </c>
      <c r="H777" s="97">
        <v>200</v>
      </c>
      <c r="I777" s="97" t="s">
        <v>4510</v>
      </c>
      <c r="J777" s="156"/>
      <c r="K777" s="98" t="s">
        <v>1</v>
      </c>
      <c r="L777" s="99" t="s">
        <v>35</v>
      </c>
      <c r="M777" s="100">
        <v>0</v>
      </c>
      <c r="N777" s="100">
        <f>M777*H777</f>
        <v>0</v>
      </c>
      <c r="O777" s="100">
        <v>0</v>
      </c>
      <c r="P777" s="100">
        <f>O777*H777</f>
        <v>0</v>
      </c>
      <c r="Q777" s="100">
        <v>0</v>
      </c>
      <c r="R777" s="101">
        <f>Q777*H777</f>
        <v>0</v>
      </c>
      <c r="AP777" s="102" t="s">
        <v>112</v>
      </c>
      <c r="AR777" s="102" t="s">
        <v>108</v>
      </c>
      <c r="AS777" s="102" t="s">
        <v>70</v>
      </c>
      <c r="AW777" s="10" t="s">
        <v>113</v>
      </c>
      <c r="BC777" s="103" t="e">
        <f>IF(L777="základní",#REF!,0)</f>
        <v>#REF!</v>
      </c>
      <c r="BD777" s="103">
        <f>IF(L777="snížená",#REF!,0)</f>
        <v>0</v>
      </c>
      <c r="BE777" s="103">
        <f>IF(L777="zákl. přenesená",#REF!,0)</f>
        <v>0</v>
      </c>
      <c r="BF777" s="103">
        <f>IF(L777="sníž. přenesená",#REF!,0)</f>
        <v>0</v>
      </c>
      <c r="BG777" s="103">
        <f>IF(L777="nulová",#REF!,0)</f>
        <v>0</v>
      </c>
      <c r="BH777" s="10" t="s">
        <v>78</v>
      </c>
      <c r="BI777" s="103" t="e">
        <f>ROUND(#REF!*H777,2)</f>
        <v>#REF!</v>
      </c>
      <c r="BJ777" s="10" t="s">
        <v>112</v>
      </c>
      <c r="BK777" s="102" t="s">
        <v>1241</v>
      </c>
    </row>
    <row r="778" spans="2:63" s="1" customFormat="1" ht="29.25" x14ac:dyDescent="0.2">
      <c r="B778" s="21"/>
      <c r="D778" s="104" t="s">
        <v>114</v>
      </c>
      <c r="F778" s="105" t="s">
        <v>1242</v>
      </c>
      <c r="I778" s="97"/>
      <c r="J778" s="156"/>
      <c r="K778" s="106"/>
      <c r="R778" s="44"/>
      <c r="AR778" s="10" t="s">
        <v>114</v>
      </c>
      <c r="AS778" s="10" t="s">
        <v>70</v>
      </c>
    </row>
    <row r="779" spans="2:63" s="1" customFormat="1" ht="19.5" x14ac:dyDescent="0.2">
      <c r="B779" s="21"/>
      <c r="D779" s="104" t="s">
        <v>152</v>
      </c>
      <c r="F779" s="107" t="s">
        <v>1243</v>
      </c>
      <c r="I779" s="97"/>
      <c r="J779" s="156"/>
      <c r="K779" s="106"/>
      <c r="R779" s="44"/>
      <c r="AR779" s="10" t="s">
        <v>152</v>
      </c>
      <c r="AS779" s="10" t="s">
        <v>70</v>
      </c>
    </row>
    <row r="780" spans="2:63" s="1" customFormat="1" ht="24.2" customHeight="1" x14ac:dyDescent="0.2">
      <c r="B780" s="92"/>
      <c r="C780" s="93" t="s">
        <v>1244</v>
      </c>
      <c r="D780" s="93" t="s">
        <v>108</v>
      </c>
      <c r="E780" s="94" t="s">
        <v>1245</v>
      </c>
      <c r="F780" s="95" t="s">
        <v>1246</v>
      </c>
      <c r="G780" s="96" t="s">
        <v>111</v>
      </c>
      <c r="H780" s="97">
        <v>200</v>
      </c>
      <c r="I780" s="97" t="s">
        <v>4510</v>
      </c>
      <c r="J780" s="156"/>
      <c r="K780" s="98" t="s">
        <v>1</v>
      </c>
      <c r="L780" s="99" t="s">
        <v>35</v>
      </c>
      <c r="M780" s="100">
        <v>0</v>
      </c>
      <c r="N780" s="100">
        <f>M780*H780</f>
        <v>0</v>
      </c>
      <c r="O780" s="100">
        <v>0</v>
      </c>
      <c r="P780" s="100">
        <f>O780*H780</f>
        <v>0</v>
      </c>
      <c r="Q780" s="100">
        <v>0</v>
      </c>
      <c r="R780" s="101">
        <f>Q780*H780</f>
        <v>0</v>
      </c>
      <c r="AP780" s="102" t="s">
        <v>112</v>
      </c>
      <c r="AR780" s="102" t="s">
        <v>108</v>
      </c>
      <c r="AS780" s="102" t="s">
        <v>70</v>
      </c>
      <c r="AW780" s="10" t="s">
        <v>113</v>
      </c>
      <c r="BC780" s="103" t="e">
        <f>IF(L780="základní",#REF!,0)</f>
        <v>#REF!</v>
      </c>
      <c r="BD780" s="103">
        <f>IF(L780="snížená",#REF!,0)</f>
        <v>0</v>
      </c>
      <c r="BE780" s="103">
        <f>IF(L780="zákl. přenesená",#REF!,0)</f>
        <v>0</v>
      </c>
      <c r="BF780" s="103">
        <f>IF(L780="sníž. přenesená",#REF!,0)</f>
        <v>0</v>
      </c>
      <c r="BG780" s="103">
        <f>IF(L780="nulová",#REF!,0)</f>
        <v>0</v>
      </c>
      <c r="BH780" s="10" t="s">
        <v>78</v>
      </c>
      <c r="BI780" s="103" t="e">
        <f>ROUND(#REF!*H780,2)</f>
        <v>#REF!</v>
      </c>
      <c r="BJ780" s="10" t="s">
        <v>112</v>
      </c>
      <c r="BK780" s="102" t="s">
        <v>1247</v>
      </c>
    </row>
    <row r="781" spans="2:63" s="1" customFormat="1" ht="29.25" x14ac:dyDescent="0.2">
      <c r="B781" s="21"/>
      <c r="D781" s="104" t="s">
        <v>114</v>
      </c>
      <c r="F781" s="105" t="s">
        <v>1248</v>
      </c>
      <c r="I781" s="97"/>
      <c r="J781" s="156"/>
      <c r="K781" s="106"/>
      <c r="R781" s="44"/>
      <c r="AR781" s="10" t="s">
        <v>114</v>
      </c>
      <c r="AS781" s="10" t="s">
        <v>70</v>
      </c>
    </row>
    <row r="782" spans="2:63" s="1" customFormat="1" ht="19.5" x14ac:dyDescent="0.2">
      <c r="B782" s="21"/>
      <c r="D782" s="104" t="s">
        <v>152</v>
      </c>
      <c r="F782" s="107" t="s">
        <v>1243</v>
      </c>
      <c r="I782" s="97"/>
      <c r="J782" s="156"/>
      <c r="K782" s="106"/>
      <c r="R782" s="44"/>
      <c r="AR782" s="10" t="s">
        <v>152</v>
      </c>
      <c r="AS782" s="10" t="s">
        <v>70</v>
      </c>
    </row>
    <row r="783" spans="2:63" s="1" customFormat="1" ht="21.75" customHeight="1" x14ac:dyDescent="0.2">
      <c r="B783" s="92"/>
      <c r="C783" s="93" t="s">
        <v>682</v>
      </c>
      <c r="D783" s="93" t="s">
        <v>108</v>
      </c>
      <c r="E783" s="94" t="s">
        <v>1249</v>
      </c>
      <c r="F783" s="95" t="s">
        <v>1250</v>
      </c>
      <c r="G783" s="96" t="s">
        <v>111</v>
      </c>
      <c r="H783" s="97">
        <v>300</v>
      </c>
      <c r="I783" s="97" t="s">
        <v>4510</v>
      </c>
      <c r="J783" s="156"/>
      <c r="K783" s="98" t="s">
        <v>1</v>
      </c>
      <c r="L783" s="99" t="s">
        <v>35</v>
      </c>
      <c r="M783" s="100">
        <v>0</v>
      </c>
      <c r="N783" s="100">
        <f>M783*H783</f>
        <v>0</v>
      </c>
      <c r="O783" s="100">
        <v>0</v>
      </c>
      <c r="P783" s="100">
        <f>O783*H783</f>
        <v>0</v>
      </c>
      <c r="Q783" s="100">
        <v>0</v>
      </c>
      <c r="R783" s="101">
        <f>Q783*H783</f>
        <v>0</v>
      </c>
      <c r="AP783" s="102" t="s">
        <v>112</v>
      </c>
      <c r="AR783" s="102" t="s">
        <v>108</v>
      </c>
      <c r="AS783" s="102" t="s">
        <v>70</v>
      </c>
      <c r="AW783" s="10" t="s">
        <v>113</v>
      </c>
      <c r="BC783" s="103" t="e">
        <f>IF(L783="základní",#REF!,0)</f>
        <v>#REF!</v>
      </c>
      <c r="BD783" s="103">
        <f>IF(L783="snížená",#REF!,0)</f>
        <v>0</v>
      </c>
      <c r="BE783" s="103">
        <f>IF(L783="zákl. přenesená",#REF!,0)</f>
        <v>0</v>
      </c>
      <c r="BF783" s="103">
        <f>IF(L783="sníž. přenesená",#REF!,0)</f>
        <v>0</v>
      </c>
      <c r="BG783" s="103">
        <f>IF(L783="nulová",#REF!,0)</f>
        <v>0</v>
      </c>
      <c r="BH783" s="10" t="s">
        <v>78</v>
      </c>
      <c r="BI783" s="103" t="e">
        <f>ROUND(#REF!*H783,2)</f>
        <v>#REF!</v>
      </c>
      <c r="BJ783" s="10" t="s">
        <v>112</v>
      </c>
      <c r="BK783" s="102" t="s">
        <v>1251</v>
      </c>
    </row>
    <row r="784" spans="2:63" s="1" customFormat="1" ht="29.25" x14ac:dyDescent="0.2">
      <c r="B784" s="21"/>
      <c r="D784" s="104" t="s">
        <v>114</v>
      </c>
      <c r="F784" s="105" t="s">
        <v>1252</v>
      </c>
      <c r="I784" s="97"/>
      <c r="J784" s="156"/>
      <c r="K784" s="106"/>
      <c r="R784" s="44"/>
      <c r="AR784" s="10" t="s">
        <v>114</v>
      </c>
      <c r="AS784" s="10" t="s">
        <v>70</v>
      </c>
    </row>
    <row r="785" spans="2:63" s="1" customFormat="1" ht="19.5" x14ac:dyDescent="0.2">
      <c r="B785" s="21"/>
      <c r="D785" s="104" t="s">
        <v>152</v>
      </c>
      <c r="F785" s="107" t="s">
        <v>1243</v>
      </c>
      <c r="I785" s="97"/>
      <c r="J785" s="156"/>
      <c r="K785" s="106"/>
      <c r="R785" s="44"/>
      <c r="AR785" s="10" t="s">
        <v>152</v>
      </c>
      <c r="AS785" s="10" t="s">
        <v>70</v>
      </c>
    </row>
    <row r="786" spans="2:63" s="1" customFormat="1" ht="16.5" customHeight="1" x14ac:dyDescent="0.2">
      <c r="B786" s="92"/>
      <c r="C786" s="93" t="s">
        <v>1253</v>
      </c>
      <c r="D786" s="93" t="s">
        <v>108</v>
      </c>
      <c r="E786" s="94" t="s">
        <v>1254</v>
      </c>
      <c r="F786" s="95" t="s">
        <v>1255</v>
      </c>
      <c r="G786" s="96" t="s">
        <v>111</v>
      </c>
      <c r="H786" s="97">
        <v>300</v>
      </c>
      <c r="I786" s="97" t="s">
        <v>4510</v>
      </c>
      <c r="J786" s="156"/>
      <c r="K786" s="98" t="s">
        <v>1</v>
      </c>
      <c r="L786" s="99" t="s">
        <v>35</v>
      </c>
      <c r="M786" s="100">
        <v>0</v>
      </c>
      <c r="N786" s="100">
        <f>M786*H786</f>
        <v>0</v>
      </c>
      <c r="O786" s="100">
        <v>0</v>
      </c>
      <c r="P786" s="100">
        <f>O786*H786</f>
        <v>0</v>
      </c>
      <c r="Q786" s="100">
        <v>0</v>
      </c>
      <c r="R786" s="101">
        <f>Q786*H786</f>
        <v>0</v>
      </c>
      <c r="AP786" s="102" t="s">
        <v>112</v>
      </c>
      <c r="AR786" s="102" t="s">
        <v>108</v>
      </c>
      <c r="AS786" s="102" t="s">
        <v>70</v>
      </c>
      <c r="AW786" s="10" t="s">
        <v>113</v>
      </c>
      <c r="BC786" s="103" t="e">
        <f>IF(L786="základní",#REF!,0)</f>
        <v>#REF!</v>
      </c>
      <c r="BD786" s="103">
        <f>IF(L786="snížená",#REF!,0)</f>
        <v>0</v>
      </c>
      <c r="BE786" s="103">
        <f>IF(L786="zákl. přenesená",#REF!,0)</f>
        <v>0</v>
      </c>
      <c r="BF786" s="103">
        <f>IF(L786="sníž. přenesená",#REF!,0)</f>
        <v>0</v>
      </c>
      <c r="BG786" s="103">
        <f>IF(L786="nulová",#REF!,0)</f>
        <v>0</v>
      </c>
      <c r="BH786" s="10" t="s">
        <v>78</v>
      </c>
      <c r="BI786" s="103" t="e">
        <f>ROUND(#REF!*H786,2)</f>
        <v>#REF!</v>
      </c>
      <c r="BJ786" s="10" t="s">
        <v>112</v>
      </c>
      <c r="BK786" s="102" t="s">
        <v>1256</v>
      </c>
    </row>
    <row r="787" spans="2:63" s="1" customFormat="1" ht="29.25" x14ac:dyDescent="0.2">
      <c r="B787" s="21"/>
      <c r="D787" s="104" t="s">
        <v>114</v>
      </c>
      <c r="F787" s="105" t="s">
        <v>1257</v>
      </c>
      <c r="I787" s="97"/>
      <c r="J787" s="156"/>
      <c r="K787" s="106"/>
      <c r="R787" s="44"/>
      <c r="AR787" s="10" t="s">
        <v>114</v>
      </c>
      <c r="AS787" s="10" t="s">
        <v>70</v>
      </c>
    </row>
    <row r="788" spans="2:63" s="1" customFormat="1" ht="19.5" x14ac:dyDescent="0.2">
      <c r="B788" s="21"/>
      <c r="D788" s="104" t="s">
        <v>152</v>
      </c>
      <c r="F788" s="107" t="s">
        <v>1243</v>
      </c>
      <c r="I788" s="97"/>
      <c r="J788" s="156"/>
      <c r="K788" s="106"/>
      <c r="R788" s="44"/>
      <c r="AR788" s="10" t="s">
        <v>152</v>
      </c>
      <c r="AS788" s="10" t="s">
        <v>70</v>
      </c>
    </row>
    <row r="789" spans="2:63" s="1" customFormat="1" ht="16.5" customHeight="1" x14ac:dyDescent="0.2">
      <c r="B789" s="92"/>
      <c r="C789" s="93" t="s">
        <v>687</v>
      </c>
      <c r="D789" s="93" t="s">
        <v>108</v>
      </c>
      <c r="E789" s="94" t="s">
        <v>1258</v>
      </c>
      <c r="F789" s="95" t="s">
        <v>1259</v>
      </c>
      <c r="G789" s="96" t="s">
        <v>1260</v>
      </c>
      <c r="H789" s="97">
        <v>5</v>
      </c>
      <c r="I789" s="97" t="s">
        <v>4510</v>
      </c>
      <c r="J789" s="156"/>
      <c r="K789" s="98" t="s">
        <v>1</v>
      </c>
      <c r="L789" s="99" t="s">
        <v>35</v>
      </c>
      <c r="M789" s="100">
        <v>0</v>
      </c>
      <c r="N789" s="100">
        <f>M789*H789</f>
        <v>0</v>
      </c>
      <c r="O789" s="100">
        <v>0</v>
      </c>
      <c r="P789" s="100">
        <f>O789*H789</f>
        <v>0</v>
      </c>
      <c r="Q789" s="100">
        <v>0</v>
      </c>
      <c r="R789" s="101">
        <f>Q789*H789</f>
        <v>0</v>
      </c>
      <c r="AP789" s="102" t="s">
        <v>112</v>
      </c>
      <c r="AR789" s="102" t="s">
        <v>108</v>
      </c>
      <c r="AS789" s="102" t="s">
        <v>70</v>
      </c>
      <c r="AW789" s="10" t="s">
        <v>113</v>
      </c>
      <c r="BC789" s="103" t="e">
        <f>IF(L789="základní",#REF!,0)</f>
        <v>#REF!</v>
      </c>
      <c r="BD789" s="103">
        <f>IF(L789="snížená",#REF!,0)</f>
        <v>0</v>
      </c>
      <c r="BE789" s="103">
        <f>IF(L789="zákl. přenesená",#REF!,0)</f>
        <v>0</v>
      </c>
      <c r="BF789" s="103">
        <f>IF(L789="sníž. přenesená",#REF!,0)</f>
        <v>0</v>
      </c>
      <c r="BG789" s="103">
        <f>IF(L789="nulová",#REF!,0)</f>
        <v>0</v>
      </c>
      <c r="BH789" s="10" t="s">
        <v>78</v>
      </c>
      <c r="BI789" s="103" t="e">
        <f>ROUND(#REF!*H789,2)</f>
        <v>#REF!</v>
      </c>
      <c r="BJ789" s="10" t="s">
        <v>112</v>
      </c>
      <c r="BK789" s="102" t="s">
        <v>1261</v>
      </c>
    </row>
    <row r="790" spans="2:63" s="1" customFormat="1" ht="68.25" x14ac:dyDescent="0.2">
      <c r="B790" s="21"/>
      <c r="D790" s="104" t="s">
        <v>114</v>
      </c>
      <c r="F790" s="105" t="s">
        <v>1262</v>
      </c>
      <c r="I790" s="97"/>
      <c r="J790" s="156"/>
      <c r="K790" s="106"/>
      <c r="R790" s="44"/>
      <c r="AR790" s="10" t="s">
        <v>114</v>
      </c>
      <c r="AS790" s="10" t="s">
        <v>70</v>
      </c>
    </row>
    <row r="791" spans="2:63" s="1" customFormat="1" ht="16.5" customHeight="1" x14ac:dyDescent="0.2">
      <c r="B791" s="92"/>
      <c r="C791" s="93" t="s">
        <v>1263</v>
      </c>
      <c r="D791" s="93" t="s">
        <v>108</v>
      </c>
      <c r="E791" s="94" t="s">
        <v>1264</v>
      </c>
      <c r="F791" s="95" t="s">
        <v>1265</v>
      </c>
      <c r="G791" s="96" t="s">
        <v>1260</v>
      </c>
      <c r="H791" s="97">
        <v>5</v>
      </c>
      <c r="I791" s="97" t="s">
        <v>4510</v>
      </c>
      <c r="J791" s="156"/>
      <c r="K791" s="98" t="s">
        <v>1</v>
      </c>
      <c r="L791" s="99" t="s">
        <v>35</v>
      </c>
      <c r="M791" s="100">
        <v>0</v>
      </c>
      <c r="N791" s="100">
        <f>M791*H791</f>
        <v>0</v>
      </c>
      <c r="O791" s="100">
        <v>0</v>
      </c>
      <c r="P791" s="100">
        <f>O791*H791</f>
        <v>0</v>
      </c>
      <c r="Q791" s="100">
        <v>0</v>
      </c>
      <c r="R791" s="101">
        <f>Q791*H791</f>
        <v>0</v>
      </c>
      <c r="AP791" s="102" t="s">
        <v>112</v>
      </c>
      <c r="AR791" s="102" t="s">
        <v>108</v>
      </c>
      <c r="AS791" s="102" t="s">
        <v>70</v>
      </c>
      <c r="AW791" s="10" t="s">
        <v>113</v>
      </c>
      <c r="BC791" s="103" t="e">
        <f>IF(L791="základní",#REF!,0)</f>
        <v>#REF!</v>
      </c>
      <c r="BD791" s="103">
        <f>IF(L791="snížená",#REF!,0)</f>
        <v>0</v>
      </c>
      <c r="BE791" s="103">
        <f>IF(L791="zákl. přenesená",#REF!,0)</f>
        <v>0</v>
      </c>
      <c r="BF791" s="103">
        <f>IF(L791="sníž. přenesená",#REF!,0)</f>
        <v>0</v>
      </c>
      <c r="BG791" s="103">
        <f>IF(L791="nulová",#REF!,0)</f>
        <v>0</v>
      </c>
      <c r="BH791" s="10" t="s">
        <v>78</v>
      </c>
      <c r="BI791" s="103" t="e">
        <f>ROUND(#REF!*H791,2)</f>
        <v>#REF!</v>
      </c>
      <c r="BJ791" s="10" t="s">
        <v>112</v>
      </c>
      <c r="BK791" s="102" t="s">
        <v>1266</v>
      </c>
    </row>
    <row r="792" spans="2:63" s="1" customFormat="1" ht="68.25" x14ac:dyDescent="0.2">
      <c r="B792" s="21"/>
      <c r="D792" s="104" t="s">
        <v>114</v>
      </c>
      <c r="F792" s="105" t="s">
        <v>1267</v>
      </c>
      <c r="I792" s="97"/>
      <c r="J792" s="156"/>
      <c r="K792" s="106"/>
      <c r="R792" s="44"/>
      <c r="AR792" s="10" t="s">
        <v>114</v>
      </c>
      <c r="AS792" s="10" t="s">
        <v>70</v>
      </c>
    </row>
    <row r="793" spans="2:63" s="1" customFormat="1" ht="16.5" customHeight="1" x14ac:dyDescent="0.2">
      <c r="B793" s="92"/>
      <c r="C793" s="93" t="s">
        <v>691</v>
      </c>
      <c r="D793" s="93" t="s">
        <v>108</v>
      </c>
      <c r="E793" s="94" t="s">
        <v>1268</v>
      </c>
      <c r="F793" s="95" t="s">
        <v>1269</v>
      </c>
      <c r="G793" s="96" t="s">
        <v>1270</v>
      </c>
      <c r="H793" s="97">
        <v>1000</v>
      </c>
      <c r="I793" s="97" t="s">
        <v>4510</v>
      </c>
      <c r="J793" s="156"/>
      <c r="K793" s="98" t="s">
        <v>1</v>
      </c>
      <c r="L793" s="99" t="s">
        <v>35</v>
      </c>
      <c r="M793" s="100">
        <v>0</v>
      </c>
      <c r="N793" s="100">
        <f>M793*H793</f>
        <v>0</v>
      </c>
      <c r="O793" s="100">
        <v>0</v>
      </c>
      <c r="P793" s="100">
        <f>O793*H793</f>
        <v>0</v>
      </c>
      <c r="Q793" s="100">
        <v>0</v>
      </c>
      <c r="R793" s="101">
        <f>Q793*H793</f>
        <v>0</v>
      </c>
      <c r="AP793" s="102" t="s">
        <v>112</v>
      </c>
      <c r="AR793" s="102" t="s">
        <v>108</v>
      </c>
      <c r="AS793" s="102" t="s">
        <v>70</v>
      </c>
      <c r="AW793" s="10" t="s">
        <v>113</v>
      </c>
      <c r="BC793" s="103" t="e">
        <f>IF(L793="základní",#REF!,0)</f>
        <v>#REF!</v>
      </c>
      <c r="BD793" s="103">
        <f>IF(L793="snížená",#REF!,0)</f>
        <v>0</v>
      </c>
      <c r="BE793" s="103">
        <f>IF(L793="zákl. přenesená",#REF!,0)</f>
        <v>0</v>
      </c>
      <c r="BF793" s="103">
        <f>IF(L793="sníž. přenesená",#REF!,0)</f>
        <v>0</v>
      </c>
      <c r="BG793" s="103">
        <f>IF(L793="nulová",#REF!,0)</f>
        <v>0</v>
      </c>
      <c r="BH793" s="10" t="s">
        <v>78</v>
      </c>
      <c r="BI793" s="103" t="e">
        <f>ROUND(#REF!*H793,2)</f>
        <v>#REF!</v>
      </c>
      <c r="BJ793" s="10" t="s">
        <v>112</v>
      </c>
      <c r="BK793" s="102" t="s">
        <v>1271</v>
      </c>
    </row>
    <row r="794" spans="2:63" s="1" customFormat="1" ht="48.75" x14ac:dyDescent="0.2">
      <c r="B794" s="21"/>
      <c r="D794" s="104" t="s">
        <v>114</v>
      </c>
      <c r="F794" s="105" t="s">
        <v>1272</v>
      </c>
      <c r="I794" s="97"/>
      <c r="J794" s="156"/>
      <c r="K794" s="106"/>
      <c r="R794" s="44"/>
      <c r="AR794" s="10" t="s">
        <v>114</v>
      </c>
      <c r="AS794" s="10" t="s">
        <v>70</v>
      </c>
    </row>
    <row r="795" spans="2:63" s="1" customFormat="1" ht="24.2" customHeight="1" x14ac:dyDescent="0.2">
      <c r="B795" s="92"/>
      <c r="C795" s="93" t="s">
        <v>1273</v>
      </c>
      <c r="D795" s="93" t="s">
        <v>108</v>
      </c>
      <c r="E795" s="94" t="s">
        <v>1274</v>
      </c>
      <c r="F795" s="95" t="s">
        <v>1275</v>
      </c>
      <c r="G795" s="96" t="s">
        <v>1270</v>
      </c>
      <c r="H795" s="97">
        <v>1000</v>
      </c>
      <c r="I795" s="97" t="s">
        <v>4510</v>
      </c>
      <c r="J795" s="156"/>
      <c r="K795" s="98" t="s">
        <v>1</v>
      </c>
      <c r="L795" s="99" t="s">
        <v>35</v>
      </c>
      <c r="M795" s="100">
        <v>0</v>
      </c>
      <c r="N795" s="100">
        <f>M795*H795</f>
        <v>0</v>
      </c>
      <c r="O795" s="100">
        <v>0</v>
      </c>
      <c r="P795" s="100">
        <f>O795*H795</f>
        <v>0</v>
      </c>
      <c r="Q795" s="100">
        <v>0</v>
      </c>
      <c r="R795" s="101">
        <f>Q795*H795</f>
        <v>0</v>
      </c>
      <c r="AP795" s="102" t="s">
        <v>112</v>
      </c>
      <c r="AR795" s="102" t="s">
        <v>108</v>
      </c>
      <c r="AS795" s="102" t="s">
        <v>70</v>
      </c>
      <c r="AW795" s="10" t="s">
        <v>113</v>
      </c>
      <c r="BC795" s="103" t="e">
        <f>IF(L795="základní",#REF!,0)</f>
        <v>#REF!</v>
      </c>
      <c r="BD795" s="103">
        <f>IF(L795="snížená",#REF!,0)</f>
        <v>0</v>
      </c>
      <c r="BE795" s="103">
        <f>IF(L795="zákl. přenesená",#REF!,0)</f>
        <v>0</v>
      </c>
      <c r="BF795" s="103">
        <f>IF(L795="sníž. přenesená",#REF!,0)</f>
        <v>0</v>
      </c>
      <c r="BG795" s="103">
        <f>IF(L795="nulová",#REF!,0)</f>
        <v>0</v>
      </c>
      <c r="BH795" s="10" t="s">
        <v>78</v>
      </c>
      <c r="BI795" s="103" t="e">
        <f>ROUND(#REF!*H795,2)</f>
        <v>#REF!</v>
      </c>
      <c r="BJ795" s="10" t="s">
        <v>112</v>
      </c>
      <c r="BK795" s="102" t="s">
        <v>1276</v>
      </c>
    </row>
    <row r="796" spans="2:63" s="1" customFormat="1" ht="48.75" x14ac:dyDescent="0.2">
      <c r="B796" s="21"/>
      <c r="D796" s="104" t="s">
        <v>114</v>
      </c>
      <c r="F796" s="105" t="s">
        <v>1277</v>
      </c>
      <c r="I796" s="97"/>
      <c r="J796" s="156"/>
      <c r="K796" s="106"/>
      <c r="R796" s="44"/>
      <c r="AR796" s="10" t="s">
        <v>114</v>
      </c>
      <c r="AS796" s="10" t="s">
        <v>70</v>
      </c>
    </row>
    <row r="797" spans="2:63" s="1" customFormat="1" ht="16.5" customHeight="1" x14ac:dyDescent="0.2">
      <c r="B797" s="92"/>
      <c r="C797" s="93" t="s">
        <v>697</v>
      </c>
      <c r="D797" s="93" t="s">
        <v>108</v>
      </c>
      <c r="E797" s="94" t="s">
        <v>1278</v>
      </c>
      <c r="F797" s="95" t="s">
        <v>1279</v>
      </c>
      <c r="G797" s="96" t="s">
        <v>111</v>
      </c>
      <c r="H797" s="97">
        <v>1000</v>
      </c>
      <c r="I797" s="97" t="s">
        <v>4510</v>
      </c>
      <c r="J797" s="156"/>
      <c r="K797" s="98" t="s">
        <v>1</v>
      </c>
      <c r="L797" s="99" t="s">
        <v>35</v>
      </c>
      <c r="M797" s="100">
        <v>0</v>
      </c>
      <c r="N797" s="100">
        <f>M797*H797</f>
        <v>0</v>
      </c>
      <c r="O797" s="100">
        <v>0</v>
      </c>
      <c r="P797" s="100">
        <f>O797*H797</f>
        <v>0</v>
      </c>
      <c r="Q797" s="100">
        <v>0</v>
      </c>
      <c r="R797" s="101">
        <f>Q797*H797</f>
        <v>0</v>
      </c>
      <c r="AP797" s="102" t="s">
        <v>112</v>
      </c>
      <c r="AR797" s="102" t="s">
        <v>108</v>
      </c>
      <c r="AS797" s="102" t="s">
        <v>70</v>
      </c>
      <c r="AW797" s="10" t="s">
        <v>113</v>
      </c>
      <c r="BC797" s="103" t="e">
        <f>IF(L797="základní",#REF!,0)</f>
        <v>#REF!</v>
      </c>
      <c r="BD797" s="103">
        <f>IF(L797="snížená",#REF!,0)</f>
        <v>0</v>
      </c>
      <c r="BE797" s="103">
        <f>IF(L797="zákl. přenesená",#REF!,0)</f>
        <v>0</v>
      </c>
      <c r="BF797" s="103">
        <f>IF(L797="sníž. přenesená",#REF!,0)</f>
        <v>0</v>
      </c>
      <c r="BG797" s="103">
        <f>IF(L797="nulová",#REF!,0)</f>
        <v>0</v>
      </c>
      <c r="BH797" s="10" t="s">
        <v>78</v>
      </c>
      <c r="BI797" s="103" t="e">
        <f>ROUND(#REF!*H797,2)</f>
        <v>#REF!</v>
      </c>
      <c r="BJ797" s="10" t="s">
        <v>112</v>
      </c>
      <c r="BK797" s="102" t="s">
        <v>1280</v>
      </c>
    </row>
    <row r="798" spans="2:63" s="1" customFormat="1" ht="48.75" x14ac:dyDescent="0.2">
      <c r="B798" s="21"/>
      <c r="D798" s="104" t="s">
        <v>114</v>
      </c>
      <c r="F798" s="105" t="s">
        <v>1281</v>
      </c>
      <c r="I798" s="97"/>
      <c r="J798" s="156"/>
      <c r="K798" s="106"/>
      <c r="R798" s="44"/>
      <c r="AR798" s="10" t="s">
        <v>114</v>
      </c>
      <c r="AS798" s="10" t="s">
        <v>70</v>
      </c>
    </row>
    <row r="799" spans="2:63" s="1" customFormat="1" ht="16.5" customHeight="1" x14ac:dyDescent="0.2">
      <c r="B799" s="92"/>
      <c r="C799" s="93" t="s">
        <v>1282</v>
      </c>
      <c r="D799" s="93" t="s">
        <v>108</v>
      </c>
      <c r="E799" s="94" t="s">
        <v>1283</v>
      </c>
      <c r="F799" s="95" t="s">
        <v>1284</v>
      </c>
      <c r="G799" s="96" t="s">
        <v>1270</v>
      </c>
      <c r="H799" s="97">
        <v>1000</v>
      </c>
      <c r="I799" s="97" t="s">
        <v>4510</v>
      </c>
      <c r="J799" s="156"/>
      <c r="K799" s="98" t="s">
        <v>1</v>
      </c>
      <c r="L799" s="99" t="s">
        <v>35</v>
      </c>
      <c r="M799" s="100">
        <v>0</v>
      </c>
      <c r="N799" s="100">
        <f>M799*H799</f>
        <v>0</v>
      </c>
      <c r="O799" s="100">
        <v>0</v>
      </c>
      <c r="P799" s="100">
        <f>O799*H799</f>
        <v>0</v>
      </c>
      <c r="Q799" s="100">
        <v>0</v>
      </c>
      <c r="R799" s="101">
        <f>Q799*H799</f>
        <v>0</v>
      </c>
      <c r="AP799" s="102" t="s">
        <v>112</v>
      </c>
      <c r="AR799" s="102" t="s">
        <v>108</v>
      </c>
      <c r="AS799" s="102" t="s">
        <v>70</v>
      </c>
      <c r="AW799" s="10" t="s">
        <v>113</v>
      </c>
      <c r="BC799" s="103" t="e">
        <f>IF(L799="základní",#REF!,0)</f>
        <v>#REF!</v>
      </c>
      <c r="BD799" s="103">
        <f>IF(L799="snížená",#REF!,0)</f>
        <v>0</v>
      </c>
      <c r="BE799" s="103">
        <f>IF(L799="zákl. přenesená",#REF!,0)</f>
        <v>0</v>
      </c>
      <c r="BF799" s="103">
        <f>IF(L799="sníž. přenesená",#REF!,0)</f>
        <v>0</v>
      </c>
      <c r="BG799" s="103">
        <f>IF(L799="nulová",#REF!,0)</f>
        <v>0</v>
      </c>
      <c r="BH799" s="10" t="s">
        <v>78</v>
      </c>
      <c r="BI799" s="103" t="e">
        <f>ROUND(#REF!*H799,2)</f>
        <v>#REF!</v>
      </c>
      <c r="BJ799" s="10" t="s">
        <v>112</v>
      </c>
      <c r="BK799" s="102" t="s">
        <v>1285</v>
      </c>
    </row>
    <row r="800" spans="2:63" s="1" customFormat="1" ht="48.75" x14ac:dyDescent="0.2">
      <c r="B800" s="21"/>
      <c r="D800" s="104" t="s">
        <v>114</v>
      </c>
      <c r="F800" s="105" t="s">
        <v>1286</v>
      </c>
      <c r="I800" s="97"/>
      <c r="J800" s="156"/>
      <c r="K800" s="106"/>
      <c r="R800" s="44"/>
      <c r="AR800" s="10" t="s">
        <v>114</v>
      </c>
      <c r="AS800" s="10" t="s">
        <v>70</v>
      </c>
    </row>
    <row r="801" spans="2:63" s="1" customFormat="1" ht="24.2" customHeight="1" x14ac:dyDescent="0.2">
      <c r="B801" s="92"/>
      <c r="C801" s="93" t="s">
        <v>701</v>
      </c>
      <c r="D801" s="93" t="s">
        <v>108</v>
      </c>
      <c r="E801" s="94" t="s">
        <v>1287</v>
      </c>
      <c r="F801" s="95" t="s">
        <v>1288</v>
      </c>
      <c r="G801" s="96" t="s">
        <v>1270</v>
      </c>
      <c r="H801" s="97">
        <v>1000</v>
      </c>
      <c r="I801" s="97" t="s">
        <v>4510</v>
      </c>
      <c r="J801" s="156"/>
      <c r="K801" s="98" t="s">
        <v>1</v>
      </c>
      <c r="L801" s="99" t="s">
        <v>35</v>
      </c>
      <c r="M801" s="100">
        <v>0</v>
      </c>
      <c r="N801" s="100">
        <f>M801*H801</f>
        <v>0</v>
      </c>
      <c r="O801" s="100">
        <v>0</v>
      </c>
      <c r="P801" s="100">
        <f>O801*H801</f>
        <v>0</v>
      </c>
      <c r="Q801" s="100">
        <v>0</v>
      </c>
      <c r="R801" s="101">
        <f>Q801*H801</f>
        <v>0</v>
      </c>
      <c r="AP801" s="102" t="s">
        <v>112</v>
      </c>
      <c r="AR801" s="102" t="s">
        <v>108</v>
      </c>
      <c r="AS801" s="102" t="s">
        <v>70</v>
      </c>
      <c r="AW801" s="10" t="s">
        <v>113</v>
      </c>
      <c r="BC801" s="103" t="e">
        <f>IF(L801="základní",#REF!,0)</f>
        <v>#REF!</v>
      </c>
      <c r="BD801" s="103">
        <f>IF(L801="snížená",#REF!,0)</f>
        <v>0</v>
      </c>
      <c r="BE801" s="103">
        <f>IF(L801="zákl. přenesená",#REF!,0)</f>
        <v>0</v>
      </c>
      <c r="BF801" s="103">
        <f>IF(L801="sníž. přenesená",#REF!,0)</f>
        <v>0</v>
      </c>
      <c r="BG801" s="103">
        <f>IF(L801="nulová",#REF!,0)</f>
        <v>0</v>
      </c>
      <c r="BH801" s="10" t="s">
        <v>78</v>
      </c>
      <c r="BI801" s="103" t="e">
        <f>ROUND(#REF!*H801,2)</f>
        <v>#REF!</v>
      </c>
      <c r="BJ801" s="10" t="s">
        <v>112</v>
      </c>
      <c r="BK801" s="102" t="s">
        <v>1289</v>
      </c>
    </row>
    <row r="802" spans="2:63" s="1" customFormat="1" ht="48.75" x14ac:dyDescent="0.2">
      <c r="B802" s="21"/>
      <c r="D802" s="104" t="s">
        <v>114</v>
      </c>
      <c r="F802" s="105" t="s">
        <v>1290</v>
      </c>
      <c r="I802" s="97"/>
      <c r="J802" s="156"/>
      <c r="K802" s="106"/>
      <c r="R802" s="44"/>
      <c r="AR802" s="10" t="s">
        <v>114</v>
      </c>
      <c r="AS802" s="10" t="s">
        <v>70</v>
      </c>
    </row>
    <row r="803" spans="2:63" s="1" customFormat="1" ht="24.2" customHeight="1" x14ac:dyDescent="0.2">
      <c r="B803" s="92"/>
      <c r="C803" s="93" t="s">
        <v>1291</v>
      </c>
      <c r="D803" s="93" t="s">
        <v>108</v>
      </c>
      <c r="E803" s="94" t="s">
        <v>1292</v>
      </c>
      <c r="F803" s="95" t="s">
        <v>1293</v>
      </c>
      <c r="G803" s="96" t="s">
        <v>1270</v>
      </c>
      <c r="H803" s="97">
        <v>1000</v>
      </c>
      <c r="I803" s="97" t="s">
        <v>4510</v>
      </c>
      <c r="J803" s="156"/>
      <c r="K803" s="98" t="s">
        <v>1</v>
      </c>
      <c r="L803" s="99" t="s">
        <v>35</v>
      </c>
      <c r="M803" s="100">
        <v>0</v>
      </c>
      <c r="N803" s="100">
        <f>M803*H803</f>
        <v>0</v>
      </c>
      <c r="O803" s="100">
        <v>0</v>
      </c>
      <c r="P803" s="100">
        <f>O803*H803</f>
        <v>0</v>
      </c>
      <c r="Q803" s="100">
        <v>0</v>
      </c>
      <c r="R803" s="101">
        <f>Q803*H803</f>
        <v>0</v>
      </c>
      <c r="AP803" s="102" t="s">
        <v>112</v>
      </c>
      <c r="AR803" s="102" t="s">
        <v>108</v>
      </c>
      <c r="AS803" s="102" t="s">
        <v>70</v>
      </c>
      <c r="AW803" s="10" t="s">
        <v>113</v>
      </c>
      <c r="BC803" s="103" t="e">
        <f>IF(L803="základní",#REF!,0)</f>
        <v>#REF!</v>
      </c>
      <c r="BD803" s="103">
        <f>IF(L803="snížená",#REF!,0)</f>
        <v>0</v>
      </c>
      <c r="BE803" s="103">
        <f>IF(L803="zákl. přenesená",#REF!,0)</f>
        <v>0</v>
      </c>
      <c r="BF803" s="103">
        <f>IF(L803="sníž. přenesená",#REF!,0)</f>
        <v>0</v>
      </c>
      <c r="BG803" s="103">
        <f>IF(L803="nulová",#REF!,0)</f>
        <v>0</v>
      </c>
      <c r="BH803" s="10" t="s">
        <v>78</v>
      </c>
      <c r="BI803" s="103" t="e">
        <f>ROUND(#REF!*H803,2)</f>
        <v>#REF!</v>
      </c>
      <c r="BJ803" s="10" t="s">
        <v>112</v>
      </c>
      <c r="BK803" s="102" t="s">
        <v>1294</v>
      </c>
    </row>
    <row r="804" spans="2:63" s="1" customFormat="1" ht="48.75" x14ac:dyDescent="0.2">
      <c r="B804" s="21"/>
      <c r="D804" s="104" t="s">
        <v>114</v>
      </c>
      <c r="F804" s="105" t="s">
        <v>1295</v>
      </c>
      <c r="I804" s="97"/>
      <c r="J804" s="156"/>
      <c r="K804" s="106"/>
      <c r="R804" s="44"/>
      <c r="AR804" s="10" t="s">
        <v>114</v>
      </c>
      <c r="AS804" s="10" t="s">
        <v>70</v>
      </c>
    </row>
    <row r="805" spans="2:63" s="1" customFormat="1" ht="37.9" customHeight="1" x14ac:dyDescent="0.2">
      <c r="B805" s="92"/>
      <c r="C805" s="93" t="s">
        <v>706</v>
      </c>
      <c r="D805" s="93" t="s">
        <v>108</v>
      </c>
      <c r="E805" s="94" t="s">
        <v>1296</v>
      </c>
      <c r="F805" s="95" t="s">
        <v>1297</v>
      </c>
      <c r="G805" s="96" t="s">
        <v>1270</v>
      </c>
      <c r="H805" s="97">
        <v>1000</v>
      </c>
      <c r="I805" s="97" t="s">
        <v>4510</v>
      </c>
      <c r="J805" s="156"/>
      <c r="K805" s="98" t="s">
        <v>1</v>
      </c>
      <c r="L805" s="99" t="s">
        <v>35</v>
      </c>
      <c r="M805" s="100">
        <v>0</v>
      </c>
      <c r="N805" s="100">
        <f>M805*H805</f>
        <v>0</v>
      </c>
      <c r="O805" s="100">
        <v>0</v>
      </c>
      <c r="P805" s="100">
        <f>O805*H805</f>
        <v>0</v>
      </c>
      <c r="Q805" s="100">
        <v>0</v>
      </c>
      <c r="R805" s="101">
        <f>Q805*H805</f>
        <v>0</v>
      </c>
      <c r="AP805" s="102" t="s">
        <v>112</v>
      </c>
      <c r="AR805" s="102" t="s">
        <v>108</v>
      </c>
      <c r="AS805" s="102" t="s">
        <v>70</v>
      </c>
      <c r="AW805" s="10" t="s">
        <v>113</v>
      </c>
      <c r="BC805" s="103" t="e">
        <f>IF(L805="základní",#REF!,0)</f>
        <v>#REF!</v>
      </c>
      <c r="BD805" s="103">
        <f>IF(L805="snížená",#REF!,0)</f>
        <v>0</v>
      </c>
      <c r="BE805" s="103">
        <f>IF(L805="zákl. přenesená",#REF!,0)</f>
        <v>0</v>
      </c>
      <c r="BF805" s="103">
        <f>IF(L805="sníž. přenesená",#REF!,0)</f>
        <v>0</v>
      </c>
      <c r="BG805" s="103">
        <f>IF(L805="nulová",#REF!,0)</f>
        <v>0</v>
      </c>
      <c r="BH805" s="10" t="s">
        <v>78</v>
      </c>
      <c r="BI805" s="103" t="e">
        <f>ROUND(#REF!*H805,2)</f>
        <v>#REF!</v>
      </c>
      <c r="BJ805" s="10" t="s">
        <v>112</v>
      </c>
      <c r="BK805" s="102" t="s">
        <v>1298</v>
      </c>
    </row>
    <row r="806" spans="2:63" s="1" customFormat="1" ht="58.5" x14ac:dyDescent="0.2">
      <c r="B806" s="21"/>
      <c r="D806" s="104" t="s">
        <v>114</v>
      </c>
      <c r="F806" s="105" t="s">
        <v>1299</v>
      </c>
      <c r="I806" s="97"/>
      <c r="J806" s="156"/>
      <c r="K806" s="106"/>
      <c r="R806" s="44"/>
      <c r="AR806" s="10" t="s">
        <v>114</v>
      </c>
      <c r="AS806" s="10" t="s">
        <v>70</v>
      </c>
    </row>
    <row r="807" spans="2:63" s="1" customFormat="1" ht="16.5" customHeight="1" x14ac:dyDescent="0.2">
      <c r="B807" s="92"/>
      <c r="C807" s="93" t="s">
        <v>1300</v>
      </c>
      <c r="D807" s="93" t="s">
        <v>108</v>
      </c>
      <c r="E807" s="94" t="s">
        <v>1301</v>
      </c>
      <c r="F807" s="95" t="s">
        <v>1302</v>
      </c>
      <c r="G807" s="96" t="s">
        <v>111</v>
      </c>
      <c r="H807" s="97">
        <v>1000</v>
      </c>
      <c r="I807" s="97" t="s">
        <v>4510</v>
      </c>
      <c r="J807" s="156"/>
      <c r="K807" s="98" t="s">
        <v>1</v>
      </c>
      <c r="L807" s="99" t="s">
        <v>35</v>
      </c>
      <c r="M807" s="100">
        <v>0</v>
      </c>
      <c r="N807" s="100">
        <f>M807*H807</f>
        <v>0</v>
      </c>
      <c r="O807" s="100">
        <v>0</v>
      </c>
      <c r="P807" s="100">
        <f>O807*H807</f>
        <v>0</v>
      </c>
      <c r="Q807" s="100">
        <v>0</v>
      </c>
      <c r="R807" s="101">
        <f>Q807*H807</f>
        <v>0</v>
      </c>
      <c r="AP807" s="102" t="s">
        <v>112</v>
      </c>
      <c r="AR807" s="102" t="s">
        <v>108</v>
      </c>
      <c r="AS807" s="102" t="s">
        <v>70</v>
      </c>
      <c r="AW807" s="10" t="s">
        <v>113</v>
      </c>
      <c r="BC807" s="103" t="e">
        <f>IF(L807="základní",#REF!,0)</f>
        <v>#REF!</v>
      </c>
      <c r="BD807" s="103">
        <f>IF(L807="snížená",#REF!,0)</f>
        <v>0</v>
      </c>
      <c r="BE807" s="103">
        <f>IF(L807="zákl. přenesená",#REF!,0)</f>
        <v>0</v>
      </c>
      <c r="BF807" s="103">
        <f>IF(L807="sníž. přenesená",#REF!,0)</f>
        <v>0</v>
      </c>
      <c r="BG807" s="103">
        <f>IF(L807="nulová",#REF!,0)</f>
        <v>0</v>
      </c>
      <c r="BH807" s="10" t="s">
        <v>78</v>
      </c>
      <c r="BI807" s="103" t="e">
        <f>ROUND(#REF!*H807,2)</f>
        <v>#REF!</v>
      </c>
      <c r="BJ807" s="10" t="s">
        <v>112</v>
      </c>
      <c r="BK807" s="102" t="s">
        <v>1303</v>
      </c>
    </row>
    <row r="808" spans="2:63" s="1" customFormat="1" ht="39" x14ac:dyDescent="0.2">
      <c r="B808" s="21"/>
      <c r="D808" s="104" t="s">
        <v>114</v>
      </c>
      <c r="F808" s="105" t="s">
        <v>1304</v>
      </c>
      <c r="I808" s="97"/>
      <c r="J808" s="156"/>
      <c r="K808" s="106"/>
      <c r="R808" s="44"/>
      <c r="AR808" s="10" t="s">
        <v>114</v>
      </c>
      <c r="AS808" s="10" t="s">
        <v>70</v>
      </c>
    </row>
    <row r="809" spans="2:63" s="1" customFormat="1" ht="16.5" customHeight="1" x14ac:dyDescent="0.2">
      <c r="B809" s="92"/>
      <c r="C809" s="93" t="s">
        <v>710</v>
      </c>
      <c r="D809" s="93" t="s">
        <v>108</v>
      </c>
      <c r="E809" s="94" t="s">
        <v>1305</v>
      </c>
      <c r="F809" s="95" t="s">
        <v>1306</v>
      </c>
      <c r="G809" s="96" t="s">
        <v>111</v>
      </c>
      <c r="H809" s="97">
        <v>1000</v>
      </c>
      <c r="I809" s="97" t="s">
        <v>4510</v>
      </c>
      <c r="J809" s="156"/>
      <c r="K809" s="98" t="s">
        <v>1</v>
      </c>
      <c r="L809" s="99" t="s">
        <v>35</v>
      </c>
      <c r="M809" s="100">
        <v>0</v>
      </c>
      <c r="N809" s="100">
        <f>M809*H809</f>
        <v>0</v>
      </c>
      <c r="O809" s="100">
        <v>0</v>
      </c>
      <c r="P809" s="100">
        <f>O809*H809</f>
        <v>0</v>
      </c>
      <c r="Q809" s="100">
        <v>0</v>
      </c>
      <c r="R809" s="101">
        <f>Q809*H809</f>
        <v>0</v>
      </c>
      <c r="AP809" s="102" t="s">
        <v>112</v>
      </c>
      <c r="AR809" s="102" t="s">
        <v>108</v>
      </c>
      <c r="AS809" s="102" t="s">
        <v>70</v>
      </c>
      <c r="AW809" s="10" t="s">
        <v>113</v>
      </c>
      <c r="BC809" s="103" t="e">
        <f>IF(L809="základní",#REF!,0)</f>
        <v>#REF!</v>
      </c>
      <c r="BD809" s="103">
        <f>IF(L809="snížená",#REF!,0)</f>
        <v>0</v>
      </c>
      <c r="BE809" s="103">
        <f>IF(L809="zákl. přenesená",#REF!,0)</f>
        <v>0</v>
      </c>
      <c r="BF809" s="103">
        <f>IF(L809="sníž. přenesená",#REF!,0)</f>
        <v>0</v>
      </c>
      <c r="BG809" s="103">
        <f>IF(L809="nulová",#REF!,0)</f>
        <v>0</v>
      </c>
      <c r="BH809" s="10" t="s">
        <v>78</v>
      </c>
      <c r="BI809" s="103" t="e">
        <f>ROUND(#REF!*H809,2)</f>
        <v>#REF!</v>
      </c>
      <c r="BJ809" s="10" t="s">
        <v>112</v>
      </c>
      <c r="BK809" s="102" t="s">
        <v>1307</v>
      </c>
    </row>
    <row r="810" spans="2:63" s="1" customFormat="1" ht="39" x14ac:dyDescent="0.2">
      <c r="B810" s="21"/>
      <c r="D810" s="104" t="s">
        <v>114</v>
      </c>
      <c r="F810" s="105" t="s">
        <v>1308</v>
      </c>
      <c r="I810" s="97"/>
      <c r="J810" s="156"/>
      <c r="K810" s="106"/>
      <c r="R810" s="44"/>
      <c r="AR810" s="10" t="s">
        <v>114</v>
      </c>
      <c r="AS810" s="10" t="s">
        <v>70</v>
      </c>
    </row>
    <row r="811" spans="2:63" s="1" customFormat="1" ht="16.5" customHeight="1" x14ac:dyDescent="0.2">
      <c r="B811" s="92"/>
      <c r="C811" s="93" t="s">
        <v>1309</v>
      </c>
      <c r="D811" s="93" t="s">
        <v>108</v>
      </c>
      <c r="E811" s="94" t="s">
        <v>1310</v>
      </c>
      <c r="F811" s="95" t="s">
        <v>1311</v>
      </c>
      <c r="G811" s="96" t="s">
        <v>111</v>
      </c>
      <c r="H811" s="97">
        <v>1000</v>
      </c>
      <c r="I811" s="97" t="s">
        <v>4510</v>
      </c>
      <c r="J811" s="156"/>
      <c r="K811" s="98" t="s">
        <v>1</v>
      </c>
      <c r="L811" s="99" t="s">
        <v>35</v>
      </c>
      <c r="M811" s="100">
        <v>0</v>
      </c>
      <c r="N811" s="100">
        <f>M811*H811</f>
        <v>0</v>
      </c>
      <c r="O811" s="100">
        <v>0</v>
      </c>
      <c r="P811" s="100">
        <f>O811*H811</f>
        <v>0</v>
      </c>
      <c r="Q811" s="100">
        <v>0</v>
      </c>
      <c r="R811" s="101">
        <f>Q811*H811</f>
        <v>0</v>
      </c>
      <c r="AP811" s="102" t="s">
        <v>112</v>
      </c>
      <c r="AR811" s="102" t="s">
        <v>108</v>
      </c>
      <c r="AS811" s="102" t="s">
        <v>70</v>
      </c>
      <c r="AW811" s="10" t="s">
        <v>113</v>
      </c>
      <c r="BC811" s="103" t="e">
        <f>IF(L811="základní",#REF!,0)</f>
        <v>#REF!</v>
      </c>
      <c r="BD811" s="103">
        <f>IF(L811="snížená",#REF!,0)</f>
        <v>0</v>
      </c>
      <c r="BE811" s="103">
        <f>IF(L811="zákl. přenesená",#REF!,0)</f>
        <v>0</v>
      </c>
      <c r="BF811" s="103">
        <f>IF(L811="sníž. přenesená",#REF!,0)</f>
        <v>0</v>
      </c>
      <c r="BG811" s="103">
        <f>IF(L811="nulová",#REF!,0)</f>
        <v>0</v>
      </c>
      <c r="BH811" s="10" t="s">
        <v>78</v>
      </c>
      <c r="BI811" s="103" t="e">
        <f>ROUND(#REF!*H811,2)</f>
        <v>#REF!</v>
      </c>
      <c r="BJ811" s="10" t="s">
        <v>112</v>
      </c>
      <c r="BK811" s="102" t="s">
        <v>1312</v>
      </c>
    </row>
    <row r="812" spans="2:63" s="1" customFormat="1" ht="39" x14ac:dyDescent="0.2">
      <c r="B812" s="21"/>
      <c r="D812" s="104" t="s">
        <v>114</v>
      </c>
      <c r="F812" s="105" t="s">
        <v>1313</v>
      </c>
      <c r="I812" s="97"/>
      <c r="J812" s="156"/>
      <c r="K812" s="106"/>
      <c r="R812" s="44"/>
      <c r="AR812" s="10" t="s">
        <v>114</v>
      </c>
      <c r="AS812" s="10" t="s">
        <v>70</v>
      </c>
    </row>
    <row r="813" spans="2:63" s="1" customFormat="1" ht="21.75" customHeight="1" x14ac:dyDescent="0.2">
      <c r="B813" s="92"/>
      <c r="C813" s="93" t="s">
        <v>715</v>
      </c>
      <c r="D813" s="93" t="s">
        <v>108</v>
      </c>
      <c r="E813" s="94" t="s">
        <v>1314</v>
      </c>
      <c r="F813" s="95" t="s">
        <v>1315</v>
      </c>
      <c r="G813" s="96" t="s">
        <v>111</v>
      </c>
      <c r="H813" s="97">
        <v>1000</v>
      </c>
      <c r="I813" s="97" t="s">
        <v>4510</v>
      </c>
      <c r="J813" s="156"/>
      <c r="K813" s="98" t="s">
        <v>1</v>
      </c>
      <c r="L813" s="99" t="s">
        <v>35</v>
      </c>
      <c r="M813" s="100">
        <v>0</v>
      </c>
      <c r="N813" s="100">
        <f>M813*H813</f>
        <v>0</v>
      </c>
      <c r="O813" s="100">
        <v>0</v>
      </c>
      <c r="P813" s="100">
        <f>O813*H813</f>
        <v>0</v>
      </c>
      <c r="Q813" s="100">
        <v>0</v>
      </c>
      <c r="R813" s="101">
        <f>Q813*H813</f>
        <v>0</v>
      </c>
      <c r="AP813" s="102" t="s">
        <v>112</v>
      </c>
      <c r="AR813" s="102" t="s">
        <v>108</v>
      </c>
      <c r="AS813" s="102" t="s">
        <v>70</v>
      </c>
      <c r="AW813" s="10" t="s">
        <v>113</v>
      </c>
      <c r="BC813" s="103" t="e">
        <f>IF(L813="základní",#REF!,0)</f>
        <v>#REF!</v>
      </c>
      <c r="BD813" s="103">
        <f>IF(L813="snížená",#REF!,0)</f>
        <v>0</v>
      </c>
      <c r="BE813" s="103">
        <f>IF(L813="zákl. přenesená",#REF!,0)</f>
        <v>0</v>
      </c>
      <c r="BF813" s="103">
        <f>IF(L813="sníž. přenesená",#REF!,0)</f>
        <v>0</v>
      </c>
      <c r="BG813" s="103">
        <f>IF(L813="nulová",#REF!,0)</f>
        <v>0</v>
      </c>
      <c r="BH813" s="10" t="s">
        <v>78</v>
      </c>
      <c r="BI813" s="103" t="e">
        <f>ROUND(#REF!*H813,2)</f>
        <v>#REF!</v>
      </c>
      <c r="BJ813" s="10" t="s">
        <v>112</v>
      </c>
      <c r="BK813" s="102" t="s">
        <v>1316</v>
      </c>
    </row>
    <row r="814" spans="2:63" s="1" customFormat="1" ht="48.75" x14ac:dyDescent="0.2">
      <c r="B814" s="21"/>
      <c r="D814" s="104" t="s">
        <v>114</v>
      </c>
      <c r="F814" s="105" t="s">
        <v>1317</v>
      </c>
      <c r="I814" s="97"/>
      <c r="J814" s="156"/>
      <c r="K814" s="106"/>
      <c r="R814" s="44"/>
      <c r="AR814" s="10" t="s">
        <v>114</v>
      </c>
      <c r="AS814" s="10" t="s">
        <v>70</v>
      </c>
    </row>
    <row r="815" spans="2:63" s="1" customFormat="1" ht="16.5" customHeight="1" x14ac:dyDescent="0.2">
      <c r="B815" s="92"/>
      <c r="C815" s="93" t="s">
        <v>1318</v>
      </c>
      <c r="D815" s="93" t="s">
        <v>108</v>
      </c>
      <c r="E815" s="94" t="s">
        <v>1319</v>
      </c>
      <c r="F815" s="95" t="s">
        <v>1320</v>
      </c>
      <c r="G815" s="96" t="s">
        <v>111</v>
      </c>
      <c r="H815" s="97">
        <v>1000</v>
      </c>
      <c r="I815" s="97" t="s">
        <v>4510</v>
      </c>
      <c r="J815" s="156"/>
      <c r="K815" s="98" t="s">
        <v>1</v>
      </c>
      <c r="L815" s="99" t="s">
        <v>35</v>
      </c>
      <c r="M815" s="100">
        <v>0</v>
      </c>
      <c r="N815" s="100">
        <f>M815*H815</f>
        <v>0</v>
      </c>
      <c r="O815" s="100">
        <v>0</v>
      </c>
      <c r="P815" s="100">
        <f>O815*H815</f>
        <v>0</v>
      </c>
      <c r="Q815" s="100">
        <v>0</v>
      </c>
      <c r="R815" s="101">
        <f>Q815*H815</f>
        <v>0</v>
      </c>
      <c r="AP815" s="102" t="s">
        <v>112</v>
      </c>
      <c r="AR815" s="102" t="s">
        <v>108</v>
      </c>
      <c r="AS815" s="102" t="s">
        <v>70</v>
      </c>
      <c r="AW815" s="10" t="s">
        <v>113</v>
      </c>
      <c r="BC815" s="103" t="e">
        <f>IF(L815="základní",#REF!,0)</f>
        <v>#REF!</v>
      </c>
      <c r="BD815" s="103">
        <f>IF(L815="snížená",#REF!,0)</f>
        <v>0</v>
      </c>
      <c r="BE815" s="103">
        <f>IF(L815="zákl. přenesená",#REF!,0)</f>
        <v>0</v>
      </c>
      <c r="BF815" s="103">
        <f>IF(L815="sníž. přenesená",#REF!,0)</f>
        <v>0</v>
      </c>
      <c r="BG815" s="103">
        <f>IF(L815="nulová",#REF!,0)</f>
        <v>0</v>
      </c>
      <c r="BH815" s="10" t="s">
        <v>78</v>
      </c>
      <c r="BI815" s="103" t="e">
        <f>ROUND(#REF!*H815,2)</f>
        <v>#REF!</v>
      </c>
      <c r="BJ815" s="10" t="s">
        <v>112</v>
      </c>
      <c r="BK815" s="102" t="s">
        <v>1321</v>
      </c>
    </row>
    <row r="816" spans="2:63" s="1" customFormat="1" ht="39" x14ac:dyDescent="0.2">
      <c r="B816" s="21"/>
      <c r="D816" s="104" t="s">
        <v>114</v>
      </c>
      <c r="F816" s="105" t="s">
        <v>1322</v>
      </c>
      <c r="I816" s="97"/>
      <c r="J816" s="156"/>
      <c r="K816" s="106"/>
      <c r="R816" s="44"/>
      <c r="AR816" s="10" t="s">
        <v>114</v>
      </c>
      <c r="AS816" s="10" t="s">
        <v>70</v>
      </c>
    </row>
    <row r="817" spans="2:63" s="1" customFormat="1" ht="21.75" customHeight="1" x14ac:dyDescent="0.2">
      <c r="B817" s="92"/>
      <c r="C817" s="93" t="s">
        <v>719</v>
      </c>
      <c r="D817" s="93" t="s">
        <v>108</v>
      </c>
      <c r="E817" s="94" t="s">
        <v>1323</v>
      </c>
      <c r="F817" s="95" t="s">
        <v>1324</v>
      </c>
      <c r="G817" s="96" t="s">
        <v>111</v>
      </c>
      <c r="H817" s="97">
        <v>1000</v>
      </c>
      <c r="I817" s="97" t="s">
        <v>4510</v>
      </c>
      <c r="J817" s="156"/>
      <c r="K817" s="98" t="s">
        <v>1</v>
      </c>
      <c r="L817" s="99" t="s">
        <v>35</v>
      </c>
      <c r="M817" s="100">
        <v>0</v>
      </c>
      <c r="N817" s="100">
        <f>M817*H817</f>
        <v>0</v>
      </c>
      <c r="O817" s="100">
        <v>0</v>
      </c>
      <c r="P817" s="100">
        <f>O817*H817</f>
        <v>0</v>
      </c>
      <c r="Q817" s="100">
        <v>0</v>
      </c>
      <c r="R817" s="101">
        <f>Q817*H817</f>
        <v>0</v>
      </c>
      <c r="AP817" s="102" t="s">
        <v>112</v>
      </c>
      <c r="AR817" s="102" t="s">
        <v>108</v>
      </c>
      <c r="AS817" s="102" t="s">
        <v>70</v>
      </c>
      <c r="AW817" s="10" t="s">
        <v>113</v>
      </c>
      <c r="BC817" s="103" t="e">
        <f>IF(L817="základní",#REF!,0)</f>
        <v>#REF!</v>
      </c>
      <c r="BD817" s="103">
        <f>IF(L817="snížená",#REF!,0)</f>
        <v>0</v>
      </c>
      <c r="BE817" s="103">
        <f>IF(L817="zákl. přenesená",#REF!,0)</f>
        <v>0</v>
      </c>
      <c r="BF817" s="103">
        <f>IF(L817="sníž. přenesená",#REF!,0)</f>
        <v>0</v>
      </c>
      <c r="BG817" s="103">
        <f>IF(L817="nulová",#REF!,0)</f>
        <v>0</v>
      </c>
      <c r="BH817" s="10" t="s">
        <v>78</v>
      </c>
      <c r="BI817" s="103" t="e">
        <f>ROUND(#REF!*H817,2)</f>
        <v>#REF!</v>
      </c>
      <c r="BJ817" s="10" t="s">
        <v>112</v>
      </c>
      <c r="BK817" s="102" t="s">
        <v>1325</v>
      </c>
    </row>
    <row r="818" spans="2:63" s="1" customFormat="1" ht="48.75" x14ac:dyDescent="0.2">
      <c r="B818" s="21"/>
      <c r="D818" s="104" t="s">
        <v>114</v>
      </c>
      <c r="F818" s="105" t="s">
        <v>1326</v>
      </c>
      <c r="I818" s="97"/>
      <c r="J818" s="156"/>
      <c r="K818" s="106"/>
      <c r="R818" s="44"/>
      <c r="AR818" s="10" t="s">
        <v>114</v>
      </c>
      <c r="AS818" s="10" t="s">
        <v>70</v>
      </c>
    </row>
    <row r="819" spans="2:63" s="1" customFormat="1" ht="21.75" customHeight="1" x14ac:dyDescent="0.2">
      <c r="B819" s="92"/>
      <c r="C819" s="93" t="s">
        <v>1327</v>
      </c>
      <c r="D819" s="93" t="s">
        <v>108</v>
      </c>
      <c r="E819" s="94" t="s">
        <v>1328</v>
      </c>
      <c r="F819" s="95" t="s">
        <v>1329</v>
      </c>
      <c r="G819" s="96" t="s">
        <v>111</v>
      </c>
      <c r="H819" s="97">
        <v>1000</v>
      </c>
      <c r="I819" s="97" t="s">
        <v>4510</v>
      </c>
      <c r="J819" s="156"/>
      <c r="K819" s="98" t="s">
        <v>1</v>
      </c>
      <c r="L819" s="99" t="s">
        <v>35</v>
      </c>
      <c r="M819" s="100">
        <v>0</v>
      </c>
      <c r="N819" s="100">
        <f>M819*H819</f>
        <v>0</v>
      </c>
      <c r="O819" s="100">
        <v>0</v>
      </c>
      <c r="P819" s="100">
        <f>O819*H819</f>
        <v>0</v>
      </c>
      <c r="Q819" s="100">
        <v>0</v>
      </c>
      <c r="R819" s="101">
        <f>Q819*H819</f>
        <v>0</v>
      </c>
      <c r="AP819" s="102" t="s">
        <v>112</v>
      </c>
      <c r="AR819" s="102" t="s">
        <v>108</v>
      </c>
      <c r="AS819" s="102" t="s">
        <v>70</v>
      </c>
      <c r="AW819" s="10" t="s">
        <v>113</v>
      </c>
      <c r="BC819" s="103" t="e">
        <f>IF(L819="základní",#REF!,0)</f>
        <v>#REF!</v>
      </c>
      <c r="BD819" s="103">
        <f>IF(L819="snížená",#REF!,0)</f>
        <v>0</v>
      </c>
      <c r="BE819" s="103">
        <f>IF(L819="zákl. přenesená",#REF!,0)</f>
        <v>0</v>
      </c>
      <c r="BF819" s="103">
        <f>IF(L819="sníž. přenesená",#REF!,0)</f>
        <v>0</v>
      </c>
      <c r="BG819" s="103">
        <f>IF(L819="nulová",#REF!,0)</f>
        <v>0</v>
      </c>
      <c r="BH819" s="10" t="s">
        <v>78</v>
      </c>
      <c r="BI819" s="103" t="e">
        <f>ROUND(#REF!*H819,2)</f>
        <v>#REF!</v>
      </c>
      <c r="BJ819" s="10" t="s">
        <v>112</v>
      </c>
      <c r="BK819" s="102" t="s">
        <v>1330</v>
      </c>
    </row>
    <row r="820" spans="2:63" s="1" customFormat="1" ht="48.75" x14ac:dyDescent="0.2">
      <c r="B820" s="21"/>
      <c r="D820" s="104" t="s">
        <v>114</v>
      </c>
      <c r="F820" s="105" t="s">
        <v>1331</v>
      </c>
      <c r="I820" s="97"/>
      <c r="J820" s="156"/>
      <c r="K820" s="106"/>
      <c r="R820" s="44"/>
      <c r="AR820" s="10" t="s">
        <v>114</v>
      </c>
      <c r="AS820" s="10" t="s">
        <v>70</v>
      </c>
    </row>
    <row r="821" spans="2:63" s="1" customFormat="1" ht="16.5" customHeight="1" x14ac:dyDescent="0.2">
      <c r="B821" s="92"/>
      <c r="C821" s="93" t="s">
        <v>724</v>
      </c>
      <c r="D821" s="93" t="s">
        <v>108</v>
      </c>
      <c r="E821" s="94" t="s">
        <v>1332</v>
      </c>
      <c r="F821" s="95" t="s">
        <v>1333</v>
      </c>
      <c r="G821" s="96" t="s">
        <v>111</v>
      </c>
      <c r="H821" s="97">
        <v>1000</v>
      </c>
      <c r="I821" s="97" t="s">
        <v>4510</v>
      </c>
      <c r="J821" s="156"/>
      <c r="K821" s="98" t="s">
        <v>1</v>
      </c>
      <c r="L821" s="99" t="s">
        <v>35</v>
      </c>
      <c r="M821" s="100">
        <v>0</v>
      </c>
      <c r="N821" s="100">
        <f>M821*H821</f>
        <v>0</v>
      </c>
      <c r="O821" s="100">
        <v>0</v>
      </c>
      <c r="P821" s="100">
        <f>O821*H821</f>
        <v>0</v>
      </c>
      <c r="Q821" s="100">
        <v>0</v>
      </c>
      <c r="R821" s="101">
        <f>Q821*H821</f>
        <v>0</v>
      </c>
      <c r="AP821" s="102" t="s">
        <v>112</v>
      </c>
      <c r="AR821" s="102" t="s">
        <v>108</v>
      </c>
      <c r="AS821" s="102" t="s">
        <v>70</v>
      </c>
      <c r="AW821" s="10" t="s">
        <v>113</v>
      </c>
      <c r="BC821" s="103" t="e">
        <f>IF(L821="základní",#REF!,0)</f>
        <v>#REF!</v>
      </c>
      <c r="BD821" s="103">
        <f>IF(L821="snížená",#REF!,0)</f>
        <v>0</v>
      </c>
      <c r="BE821" s="103">
        <f>IF(L821="zákl. přenesená",#REF!,0)</f>
        <v>0</v>
      </c>
      <c r="BF821" s="103">
        <f>IF(L821="sníž. přenesená",#REF!,0)</f>
        <v>0</v>
      </c>
      <c r="BG821" s="103">
        <f>IF(L821="nulová",#REF!,0)</f>
        <v>0</v>
      </c>
      <c r="BH821" s="10" t="s">
        <v>78</v>
      </c>
      <c r="BI821" s="103" t="e">
        <f>ROUND(#REF!*H821,2)</f>
        <v>#REF!</v>
      </c>
      <c r="BJ821" s="10" t="s">
        <v>112</v>
      </c>
      <c r="BK821" s="102" t="s">
        <v>1334</v>
      </c>
    </row>
    <row r="822" spans="2:63" s="1" customFormat="1" ht="39" x14ac:dyDescent="0.2">
      <c r="B822" s="21"/>
      <c r="D822" s="104" t="s">
        <v>114</v>
      </c>
      <c r="F822" s="105" t="s">
        <v>1335</v>
      </c>
      <c r="I822" s="97"/>
      <c r="J822" s="156"/>
      <c r="K822" s="106"/>
      <c r="R822" s="44"/>
      <c r="AR822" s="10" t="s">
        <v>114</v>
      </c>
      <c r="AS822" s="10" t="s">
        <v>70</v>
      </c>
    </row>
    <row r="823" spans="2:63" s="1" customFormat="1" ht="16.5" customHeight="1" x14ac:dyDescent="0.2">
      <c r="B823" s="92"/>
      <c r="C823" s="93" t="s">
        <v>1336</v>
      </c>
      <c r="D823" s="93" t="s">
        <v>108</v>
      </c>
      <c r="E823" s="94" t="s">
        <v>1337</v>
      </c>
      <c r="F823" s="95" t="s">
        <v>1338</v>
      </c>
      <c r="G823" s="96" t="s">
        <v>111</v>
      </c>
      <c r="H823" s="97">
        <v>1000</v>
      </c>
      <c r="I823" s="97" t="s">
        <v>4510</v>
      </c>
      <c r="J823" s="156"/>
      <c r="K823" s="98" t="s">
        <v>1</v>
      </c>
      <c r="L823" s="99" t="s">
        <v>35</v>
      </c>
      <c r="M823" s="100">
        <v>0</v>
      </c>
      <c r="N823" s="100">
        <f>M823*H823</f>
        <v>0</v>
      </c>
      <c r="O823" s="100">
        <v>0</v>
      </c>
      <c r="P823" s="100">
        <f>O823*H823</f>
        <v>0</v>
      </c>
      <c r="Q823" s="100">
        <v>0</v>
      </c>
      <c r="R823" s="101">
        <f>Q823*H823</f>
        <v>0</v>
      </c>
      <c r="AP823" s="102" t="s">
        <v>112</v>
      </c>
      <c r="AR823" s="102" t="s">
        <v>108</v>
      </c>
      <c r="AS823" s="102" t="s">
        <v>70</v>
      </c>
      <c r="AW823" s="10" t="s">
        <v>113</v>
      </c>
      <c r="BC823" s="103" t="e">
        <f>IF(L823="základní",#REF!,0)</f>
        <v>#REF!</v>
      </c>
      <c r="BD823" s="103">
        <f>IF(L823="snížená",#REF!,0)</f>
        <v>0</v>
      </c>
      <c r="BE823" s="103">
        <f>IF(L823="zákl. přenesená",#REF!,0)</f>
        <v>0</v>
      </c>
      <c r="BF823" s="103">
        <f>IF(L823="sníž. přenesená",#REF!,0)</f>
        <v>0</v>
      </c>
      <c r="BG823" s="103">
        <f>IF(L823="nulová",#REF!,0)</f>
        <v>0</v>
      </c>
      <c r="BH823" s="10" t="s">
        <v>78</v>
      </c>
      <c r="BI823" s="103" t="e">
        <f>ROUND(#REF!*H823,2)</f>
        <v>#REF!</v>
      </c>
      <c r="BJ823" s="10" t="s">
        <v>112</v>
      </c>
      <c r="BK823" s="102" t="s">
        <v>1339</v>
      </c>
    </row>
    <row r="824" spans="2:63" s="1" customFormat="1" ht="39" x14ac:dyDescent="0.2">
      <c r="B824" s="21"/>
      <c r="D824" s="104" t="s">
        <v>114</v>
      </c>
      <c r="F824" s="105" t="s">
        <v>1340</v>
      </c>
      <c r="I824" s="97"/>
      <c r="J824" s="156"/>
      <c r="K824" s="106"/>
      <c r="R824" s="44"/>
      <c r="AR824" s="10" t="s">
        <v>114</v>
      </c>
      <c r="AS824" s="10" t="s">
        <v>70</v>
      </c>
    </row>
    <row r="825" spans="2:63" s="1" customFormat="1" ht="16.5" customHeight="1" x14ac:dyDescent="0.2">
      <c r="B825" s="92"/>
      <c r="C825" s="93" t="s">
        <v>728</v>
      </c>
      <c r="D825" s="93" t="s">
        <v>108</v>
      </c>
      <c r="E825" s="94" t="s">
        <v>1341</v>
      </c>
      <c r="F825" s="95" t="s">
        <v>1342</v>
      </c>
      <c r="G825" s="96" t="s">
        <v>111</v>
      </c>
      <c r="H825" s="97">
        <v>1000</v>
      </c>
      <c r="I825" s="97" t="s">
        <v>4510</v>
      </c>
      <c r="J825" s="156"/>
      <c r="K825" s="98" t="s">
        <v>1</v>
      </c>
      <c r="L825" s="99" t="s">
        <v>35</v>
      </c>
      <c r="M825" s="100">
        <v>0</v>
      </c>
      <c r="N825" s="100">
        <f>M825*H825</f>
        <v>0</v>
      </c>
      <c r="O825" s="100">
        <v>0</v>
      </c>
      <c r="P825" s="100">
        <f>O825*H825</f>
        <v>0</v>
      </c>
      <c r="Q825" s="100">
        <v>0</v>
      </c>
      <c r="R825" s="101">
        <f>Q825*H825</f>
        <v>0</v>
      </c>
      <c r="AP825" s="102" t="s">
        <v>112</v>
      </c>
      <c r="AR825" s="102" t="s">
        <v>108</v>
      </c>
      <c r="AS825" s="102" t="s">
        <v>70</v>
      </c>
      <c r="AW825" s="10" t="s">
        <v>113</v>
      </c>
      <c r="BC825" s="103" t="e">
        <f>IF(L825="základní",#REF!,0)</f>
        <v>#REF!</v>
      </c>
      <c r="BD825" s="103">
        <f>IF(L825="snížená",#REF!,0)</f>
        <v>0</v>
      </c>
      <c r="BE825" s="103">
        <f>IF(L825="zákl. přenesená",#REF!,0)</f>
        <v>0</v>
      </c>
      <c r="BF825" s="103">
        <f>IF(L825="sníž. přenesená",#REF!,0)</f>
        <v>0</v>
      </c>
      <c r="BG825" s="103">
        <f>IF(L825="nulová",#REF!,0)</f>
        <v>0</v>
      </c>
      <c r="BH825" s="10" t="s">
        <v>78</v>
      </c>
      <c r="BI825" s="103" t="e">
        <f>ROUND(#REF!*H825,2)</f>
        <v>#REF!</v>
      </c>
      <c r="BJ825" s="10" t="s">
        <v>112</v>
      </c>
      <c r="BK825" s="102" t="s">
        <v>1343</v>
      </c>
    </row>
    <row r="826" spans="2:63" s="1" customFormat="1" ht="39" x14ac:dyDescent="0.2">
      <c r="B826" s="21"/>
      <c r="D826" s="104" t="s">
        <v>114</v>
      </c>
      <c r="F826" s="105" t="s">
        <v>1344</v>
      </c>
      <c r="I826" s="97"/>
      <c r="J826" s="156"/>
      <c r="K826" s="106"/>
      <c r="R826" s="44"/>
      <c r="AR826" s="10" t="s">
        <v>114</v>
      </c>
      <c r="AS826" s="10" t="s">
        <v>70</v>
      </c>
    </row>
    <row r="827" spans="2:63" s="1" customFormat="1" ht="24.2" customHeight="1" x14ac:dyDescent="0.2">
      <c r="B827" s="92"/>
      <c r="C827" s="93" t="s">
        <v>1345</v>
      </c>
      <c r="D827" s="93" t="s">
        <v>108</v>
      </c>
      <c r="E827" s="94" t="s">
        <v>1346</v>
      </c>
      <c r="F827" s="95" t="s">
        <v>1347</v>
      </c>
      <c r="G827" s="96" t="s">
        <v>1270</v>
      </c>
      <c r="H827" s="97">
        <v>400</v>
      </c>
      <c r="I827" s="97" t="s">
        <v>4510</v>
      </c>
      <c r="J827" s="156"/>
      <c r="K827" s="98" t="s">
        <v>1</v>
      </c>
      <c r="L827" s="99" t="s">
        <v>35</v>
      </c>
      <c r="M827" s="100">
        <v>0</v>
      </c>
      <c r="N827" s="100">
        <f>M827*H827</f>
        <v>0</v>
      </c>
      <c r="O827" s="100">
        <v>0</v>
      </c>
      <c r="P827" s="100">
        <f>O827*H827</f>
        <v>0</v>
      </c>
      <c r="Q827" s="100">
        <v>0</v>
      </c>
      <c r="R827" s="101">
        <f>Q827*H827</f>
        <v>0</v>
      </c>
      <c r="AP827" s="102" t="s">
        <v>112</v>
      </c>
      <c r="AR827" s="102" t="s">
        <v>108</v>
      </c>
      <c r="AS827" s="102" t="s">
        <v>70</v>
      </c>
      <c r="AW827" s="10" t="s">
        <v>113</v>
      </c>
      <c r="BC827" s="103" t="e">
        <f>IF(L827="základní",#REF!,0)</f>
        <v>#REF!</v>
      </c>
      <c r="BD827" s="103">
        <f>IF(L827="snížená",#REF!,0)</f>
        <v>0</v>
      </c>
      <c r="BE827" s="103">
        <f>IF(L827="zákl. přenesená",#REF!,0)</f>
        <v>0</v>
      </c>
      <c r="BF827" s="103">
        <f>IF(L827="sníž. přenesená",#REF!,0)</f>
        <v>0</v>
      </c>
      <c r="BG827" s="103">
        <f>IF(L827="nulová",#REF!,0)</f>
        <v>0</v>
      </c>
      <c r="BH827" s="10" t="s">
        <v>78</v>
      </c>
      <c r="BI827" s="103" t="e">
        <f>ROUND(#REF!*H827,2)</f>
        <v>#REF!</v>
      </c>
      <c r="BJ827" s="10" t="s">
        <v>112</v>
      </c>
      <c r="BK827" s="102" t="s">
        <v>1348</v>
      </c>
    </row>
    <row r="828" spans="2:63" s="1" customFormat="1" ht="48.75" x14ac:dyDescent="0.2">
      <c r="B828" s="21"/>
      <c r="D828" s="104" t="s">
        <v>114</v>
      </c>
      <c r="F828" s="105" t="s">
        <v>1349</v>
      </c>
      <c r="I828" s="97"/>
      <c r="J828" s="156"/>
      <c r="K828" s="106"/>
      <c r="R828" s="44"/>
      <c r="AR828" s="10" t="s">
        <v>114</v>
      </c>
      <c r="AS828" s="10" t="s">
        <v>70</v>
      </c>
    </row>
    <row r="829" spans="2:63" s="1" customFormat="1" ht="24.2" customHeight="1" x14ac:dyDescent="0.2">
      <c r="B829" s="92"/>
      <c r="C829" s="93" t="s">
        <v>733</v>
      </c>
      <c r="D829" s="93" t="s">
        <v>108</v>
      </c>
      <c r="E829" s="94" t="s">
        <v>1350</v>
      </c>
      <c r="F829" s="95" t="s">
        <v>1351</v>
      </c>
      <c r="G829" s="96" t="s">
        <v>202</v>
      </c>
      <c r="H829" s="97">
        <v>1.5</v>
      </c>
      <c r="I829" s="97" t="s">
        <v>4510</v>
      </c>
      <c r="J829" s="156"/>
      <c r="K829" s="98" t="s">
        <v>1</v>
      </c>
      <c r="L829" s="99" t="s">
        <v>35</v>
      </c>
      <c r="M829" s="100">
        <v>0</v>
      </c>
      <c r="N829" s="100">
        <f>M829*H829</f>
        <v>0</v>
      </c>
      <c r="O829" s="100">
        <v>0</v>
      </c>
      <c r="P829" s="100">
        <f>O829*H829</f>
        <v>0</v>
      </c>
      <c r="Q829" s="100">
        <v>0</v>
      </c>
      <c r="R829" s="101">
        <f>Q829*H829</f>
        <v>0</v>
      </c>
      <c r="AP829" s="102" t="s">
        <v>112</v>
      </c>
      <c r="AR829" s="102" t="s">
        <v>108</v>
      </c>
      <c r="AS829" s="102" t="s">
        <v>70</v>
      </c>
      <c r="AW829" s="10" t="s">
        <v>113</v>
      </c>
      <c r="BC829" s="103" t="e">
        <f>IF(L829="základní",#REF!,0)</f>
        <v>#REF!</v>
      </c>
      <c r="BD829" s="103">
        <f>IF(L829="snížená",#REF!,0)</f>
        <v>0</v>
      </c>
      <c r="BE829" s="103">
        <f>IF(L829="zákl. přenesená",#REF!,0)</f>
        <v>0</v>
      </c>
      <c r="BF829" s="103">
        <f>IF(L829="sníž. přenesená",#REF!,0)</f>
        <v>0</v>
      </c>
      <c r="BG829" s="103">
        <f>IF(L829="nulová",#REF!,0)</f>
        <v>0</v>
      </c>
      <c r="BH829" s="10" t="s">
        <v>78</v>
      </c>
      <c r="BI829" s="103" t="e">
        <f>ROUND(#REF!*H829,2)</f>
        <v>#REF!</v>
      </c>
      <c r="BJ829" s="10" t="s">
        <v>112</v>
      </c>
      <c r="BK829" s="102" t="s">
        <v>1352</v>
      </c>
    </row>
    <row r="830" spans="2:63" s="1" customFormat="1" ht="39" x14ac:dyDescent="0.2">
      <c r="B830" s="21"/>
      <c r="D830" s="104" t="s">
        <v>114</v>
      </c>
      <c r="F830" s="105" t="s">
        <v>1353</v>
      </c>
      <c r="I830" s="97"/>
      <c r="J830" s="156"/>
      <c r="K830" s="106"/>
      <c r="R830" s="44"/>
      <c r="AR830" s="10" t="s">
        <v>114</v>
      </c>
      <c r="AS830" s="10" t="s">
        <v>70</v>
      </c>
    </row>
    <row r="831" spans="2:63" s="1" customFormat="1" ht="24.2" customHeight="1" x14ac:dyDescent="0.2">
      <c r="B831" s="92"/>
      <c r="C831" s="93" t="s">
        <v>1354</v>
      </c>
      <c r="D831" s="93" t="s">
        <v>108</v>
      </c>
      <c r="E831" s="94" t="s">
        <v>1355</v>
      </c>
      <c r="F831" s="95" t="s">
        <v>1356</v>
      </c>
      <c r="G831" s="96" t="s">
        <v>202</v>
      </c>
      <c r="H831" s="97">
        <v>1.5</v>
      </c>
      <c r="I831" s="97" t="s">
        <v>4510</v>
      </c>
      <c r="J831" s="156"/>
      <c r="K831" s="98" t="s">
        <v>1</v>
      </c>
      <c r="L831" s="99" t="s">
        <v>35</v>
      </c>
      <c r="M831" s="100">
        <v>0</v>
      </c>
      <c r="N831" s="100">
        <f>M831*H831</f>
        <v>0</v>
      </c>
      <c r="O831" s="100">
        <v>0</v>
      </c>
      <c r="P831" s="100">
        <f>O831*H831</f>
        <v>0</v>
      </c>
      <c r="Q831" s="100">
        <v>0</v>
      </c>
      <c r="R831" s="101">
        <f>Q831*H831</f>
        <v>0</v>
      </c>
      <c r="AP831" s="102" t="s">
        <v>112</v>
      </c>
      <c r="AR831" s="102" t="s">
        <v>108</v>
      </c>
      <c r="AS831" s="102" t="s">
        <v>70</v>
      </c>
      <c r="AW831" s="10" t="s">
        <v>113</v>
      </c>
      <c r="BC831" s="103" t="e">
        <f>IF(L831="základní",#REF!,0)</f>
        <v>#REF!</v>
      </c>
      <c r="BD831" s="103">
        <f>IF(L831="snížená",#REF!,0)</f>
        <v>0</v>
      </c>
      <c r="BE831" s="103">
        <f>IF(L831="zákl. přenesená",#REF!,0)</f>
        <v>0</v>
      </c>
      <c r="BF831" s="103">
        <f>IF(L831="sníž. přenesená",#REF!,0)</f>
        <v>0</v>
      </c>
      <c r="BG831" s="103">
        <f>IF(L831="nulová",#REF!,0)</f>
        <v>0</v>
      </c>
      <c r="BH831" s="10" t="s">
        <v>78</v>
      </c>
      <c r="BI831" s="103" t="e">
        <f>ROUND(#REF!*H831,2)</f>
        <v>#REF!</v>
      </c>
      <c r="BJ831" s="10" t="s">
        <v>112</v>
      </c>
      <c r="BK831" s="102" t="s">
        <v>1357</v>
      </c>
    </row>
    <row r="832" spans="2:63" s="1" customFormat="1" ht="39" x14ac:dyDescent="0.2">
      <c r="B832" s="21"/>
      <c r="D832" s="104" t="s">
        <v>114</v>
      </c>
      <c r="F832" s="105" t="s">
        <v>1358</v>
      </c>
      <c r="I832" s="97"/>
      <c r="J832" s="156"/>
      <c r="K832" s="106"/>
      <c r="R832" s="44"/>
      <c r="AR832" s="10" t="s">
        <v>114</v>
      </c>
      <c r="AS832" s="10" t="s">
        <v>70</v>
      </c>
    </row>
    <row r="833" spans="2:63" s="1" customFormat="1" ht="24.2" customHeight="1" x14ac:dyDescent="0.2">
      <c r="B833" s="92"/>
      <c r="C833" s="93" t="s">
        <v>737</v>
      </c>
      <c r="D833" s="93" t="s">
        <v>108</v>
      </c>
      <c r="E833" s="94" t="s">
        <v>1359</v>
      </c>
      <c r="F833" s="95" t="s">
        <v>1360</v>
      </c>
      <c r="G833" s="96" t="s">
        <v>202</v>
      </c>
      <c r="H833" s="97">
        <v>2</v>
      </c>
      <c r="I833" s="97" t="s">
        <v>4510</v>
      </c>
      <c r="J833" s="156"/>
      <c r="K833" s="98" t="s">
        <v>1</v>
      </c>
      <c r="L833" s="99" t="s">
        <v>35</v>
      </c>
      <c r="M833" s="100">
        <v>0</v>
      </c>
      <c r="N833" s="100">
        <f>M833*H833</f>
        <v>0</v>
      </c>
      <c r="O833" s="100">
        <v>0</v>
      </c>
      <c r="P833" s="100">
        <f>O833*H833</f>
        <v>0</v>
      </c>
      <c r="Q833" s="100">
        <v>0</v>
      </c>
      <c r="R833" s="101">
        <f>Q833*H833</f>
        <v>0</v>
      </c>
      <c r="AP833" s="102" t="s">
        <v>112</v>
      </c>
      <c r="AR833" s="102" t="s">
        <v>108</v>
      </c>
      <c r="AS833" s="102" t="s">
        <v>70</v>
      </c>
      <c r="AW833" s="10" t="s">
        <v>113</v>
      </c>
      <c r="BC833" s="103" t="e">
        <f>IF(L833="základní",#REF!,0)</f>
        <v>#REF!</v>
      </c>
      <c r="BD833" s="103">
        <f>IF(L833="snížená",#REF!,0)</f>
        <v>0</v>
      </c>
      <c r="BE833" s="103">
        <f>IF(L833="zákl. přenesená",#REF!,0)</f>
        <v>0</v>
      </c>
      <c r="BF833" s="103">
        <f>IF(L833="sníž. přenesená",#REF!,0)</f>
        <v>0</v>
      </c>
      <c r="BG833" s="103">
        <f>IF(L833="nulová",#REF!,0)</f>
        <v>0</v>
      </c>
      <c r="BH833" s="10" t="s">
        <v>78</v>
      </c>
      <c r="BI833" s="103" t="e">
        <f>ROUND(#REF!*H833,2)</f>
        <v>#REF!</v>
      </c>
      <c r="BJ833" s="10" t="s">
        <v>112</v>
      </c>
      <c r="BK833" s="102" t="s">
        <v>1361</v>
      </c>
    </row>
    <row r="834" spans="2:63" s="1" customFormat="1" ht="39" x14ac:dyDescent="0.2">
      <c r="B834" s="21"/>
      <c r="D834" s="104" t="s">
        <v>114</v>
      </c>
      <c r="F834" s="105" t="s">
        <v>1362</v>
      </c>
      <c r="I834" s="97"/>
      <c r="J834" s="156"/>
      <c r="K834" s="106"/>
      <c r="R834" s="44"/>
      <c r="AR834" s="10" t="s">
        <v>114</v>
      </c>
      <c r="AS834" s="10" t="s">
        <v>70</v>
      </c>
    </row>
    <row r="835" spans="2:63" s="1" customFormat="1" ht="24.2" customHeight="1" x14ac:dyDescent="0.2">
      <c r="B835" s="92"/>
      <c r="C835" s="93" t="s">
        <v>1363</v>
      </c>
      <c r="D835" s="93" t="s">
        <v>108</v>
      </c>
      <c r="E835" s="94" t="s">
        <v>1364</v>
      </c>
      <c r="F835" s="95" t="s">
        <v>1365</v>
      </c>
      <c r="G835" s="96" t="s">
        <v>202</v>
      </c>
      <c r="H835" s="97">
        <v>1.5</v>
      </c>
      <c r="I835" s="97" t="s">
        <v>4510</v>
      </c>
      <c r="J835" s="156"/>
      <c r="K835" s="98" t="s">
        <v>1</v>
      </c>
      <c r="L835" s="99" t="s">
        <v>35</v>
      </c>
      <c r="M835" s="100">
        <v>0</v>
      </c>
      <c r="N835" s="100">
        <f>M835*H835</f>
        <v>0</v>
      </c>
      <c r="O835" s="100">
        <v>0</v>
      </c>
      <c r="P835" s="100">
        <f>O835*H835</f>
        <v>0</v>
      </c>
      <c r="Q835" s="100">
        <v>0</v>
      </c>
      <c r="R835" s="101">
        <f>Q835*H835</f>
        <v>0</v>
      </c>
      <c r="AP835" s="102" t="s">
        <v>112</v>
      </c>
      <c r="AR835" s="102" t="s">
        <v>108</v>
      </c>
      <c r="AS835" s="102" t="s">
        <v>70</v>
      </c>
      <c r="AW835" s="10" t="s">
        <v>113</v>
      </c>
      <c r="BC835" s="103" t="e">
        <f>IF(L835="základní",#REF!,0)</f>
        <v>#REF!</v>
      </c>
      <c r="BD835" s="103">
        <f>IF(L835="snížená",#REF!,0)</f>
        <v>0</v>
      </c>
      <c r="BE835" s="103">
        <f>IF(L835="zákl. přenesená",#REF!,0)</f>
        <v>0</v>
      </c>
      <c r="BF835" s="103">
        <f>IF(L835="sníž. přenesená",#REF!,0)</f>
        <v>0</v>
      </c>
      <c r="BG835" s="103">
        <f>IF(L835="nulová",#REF!,0)</f>
        <v>0</v>
      </c>
      <c r="BH835" s="10" t="s">
        <v>78</v>
      </c>
      <c r="BI835" s="103" t="e">
        <f>ROUND(#REF!*H835,2)</f>
        <v>#REF!</v>
      </c>
      <c r="BJ835" s="10" t="s">
        <v>112</v>
      </c>
      <c r="BK835" s="102" t="s">
        <v>1366</v>
      </c>
    </row>
    <row r="836" spans="2:63" s="1" customFormat="1" ht="39" x14ac:dyDescent="0.2">
      <c r="B836" s="21"/>
      <c r="D836" s="104" t="s">
        <v>114</v>
      </c>
      <c r="F836" s="105" t="s">
        <v>1367</v>
      </c>
      <c r="I836" s="97"/>
      <c r="J836" s="156"/>
      <c r="K836" s="106"/>
      <c r="R836" s="44"/>
      <c r="AR836" s="10" t="s">
        <v>114</v>
      </c>
      <c r="AS836" s="10" t="s">
        <v>70</v>
      </c>
    </row>
    <row r="837" spans="2:63" s="1" customFormat="1" ht="24.2" customHeight="1" x14ac:dyDescent="0.2">
      <c r="B837" s="92"/>
      <c r="C837" s="93" t="s">
        <v>742</v>
      </c>
      <c r="D837" s="93" t="s">
        <v>108</v>
      </c>
      <c r="E837" s="94" t="s">
        <v>1368</v>
      </c>
      <c r="F837" s="95" t="s">
        <v>1369</v>
      </c>
      <c r="G837" s="96" t="s">
        <v>202</v>
      </c>
      <c r="H837" s="97">
        <v>1.5</v>
      </c>
      <c r="I837" s="97" t="s">
        <v>4510</v>
      </c>
      <c r="J837" s="156"/>
      <c r="K837" s="98" t="s">
        <v>1</v>
      </c>
      <c r="L837" s="99" t="s">
        <v>35</v>
      </c>
      <c r="M837" s="100">
        <v>0</v>
      </c>
      <c r="N837" s="100">
        <f>M837*H837</f>
        <v>0</v>
      </c>
      <c r="O837" s="100">
        <v>0</v>
      </c>
      <c r="P837" s="100">
        <f>O837*H837</f>
        <v>0</v>
      </c>
      <c r="Q837" s="100">
        <v>0</v>
      </c>
      <c r="R837" s="101">
        <f>Q837*H837</f>
        <v>0</v>
      </c>
      <c r="AP837" s="102" t="s">
        <v>112</v>
      </c>
      <c r="AR837" s="102" t="s">
        <v>108</v>
      </c>
      <c r="AS837" s="102" t="s">
        <v>70</v>
      </c>
      <c r="AW837" s="10" t="s">
        <v>113</v>
      </c>
      <c r="BC837" s="103" t="e">
        <f>IF(L837="základní",#REF!,0)</f>
        <v>#REF!</v>
      </c>
      <c r="BD837" s="103">
        <f>IF(L837="snížená",#REF!,0)</f>
        <v>0</v>
      </c>
      <c r="BE837" s="103">
        <f>IF(L837="zákl. přenesená",#REF!,0)</f>
        <v>0</v>
      </c>
      <c r="BF837" s="103">
        <f>IF(L837="sníž. přenesená",#REF!,0)</f>
        <v>0</v>
      </c>
      <c r="BG837" s="103">
        <f>IF(L837="nulová",#REF!,0)</f>
        <v>0</v>
      </c>
      <c r="BH837" s="10" t="s">
        <v>78</v>
      </c>
      <c r="BI837" s="103" t="e">
        <f>ROUND(#REF!*H837,2)</f>
        <v>#REF!</v>
      </c>
      <c r="BJ837" s="10" t="s">
        <v>112</v>
      </c>
      <c r="BK837" s="102" t="s">
        <v>1370</v>
      </c>
    </row>
    <row r="838" spans="2:63" s="1" customFormat="1" ht="39" x14ac:dyDescent="0.2">
      <c r="B838" s="21"/>
      <c r="D838" s="104" t="s">
        <v>114</v>
      </c>
      <c r="F838" s="105" t="s">
        <v>1371</v>
      </c>
      <c r="I838" s="97"/>
      <c r="J838" s="156"/>
      <c r="K838" s="106"/>
      <c r="R838" s="44"/>
      <c r="AR838" s="10" t="s">
        <v>114</v>
      </c>
      <c r="AS838" s="10" t="s">
        <v>70</v>
      </c>
    </row>
    <row r="839" spans="2:63" s="1" customFormat="1" ht="16.5" customHeight="1" x14ac:dyDescent="0.2">
      <c r="B839" s="92"/>
      <c r="C839" s="93" t="s">
        <v>1372</v>
      </c>
      <c r="D839" s="93" t="s">
        <v>108</v>
      </c>
      <c r="E839" s="94" t="s">
        <v>1373</v>
      </c>
      <c r="F839" s="95" t="s">
        <v>1374</v>
      </c>
      <c r="G839" s="96" t="s">
        <v>111</v>
      </c>
      <c r="H839" s="97">
        <v>200</v>
      </c>
      <c r="I839" s="97" t="s">
        <v>4510</v>
      </c>
      <c r="J839" s="156"/>
      <c r="K839" s="98" t="s">
        <v>1</v>
      </c>
      <c r="L839" s="99" t="s">
        <v>35</v>
      </c>
      <c r="M839" s="100">
        <v>0</v>
      </c>
      <c r="N839" s="100">
        <f>M839*H839</f>
        <v>0</v>
      </c>
      <c r="O839" s="100">
        <v>0</v>
      </c>
      <c r="P839" s="100">
        <f>O839*H839</f>
        <v>0</v>
      </c>
      <c r="Q839" s="100">
        <v>0</v>
      </c>
      <c r="R839" s="101">
        <f>Q839*H839</f>
        <v>0</v>
      </c>
      <c r="AP839" s="102" t="s">
        <v>112</v>
      </c>
      <c r="AR839" s="102" t="s">
        <v>108</v>
      </c>
      <c r="AS839" s="102" t="s">
        <v>70</v>
      </c>
      <c r="AW839" s="10" t="s">
        <v>113</v>
      </c>
      <c r="BC839" s="103" t="e">
        <f>IF(L839="základní",#REF!,0)</f>
        <v>#REF!</v>
      </c>
      <c r="BD839" s="103">
        <f>IF(L839="snížená",#REF!,0)</f>
        <v>0</v>
      </c>
      <c r="BE839" s="103">
        <f>IF(L839="zákl. přenesená",#REF!,0)</f>
        <v>0</v>
      </c>
      <c r="BF839" s="103">
        <f>IF(L839="sníž. přenesená",#REF!,0)</f>
        <v>0</v>
      </c>
      <c r="BG839" s="103">
        <f>IF(L839="nulová",#REF!,0)</f>
        <v>0</v>
      </c>
      <c r="BH839" s="10" t="s">
        <v>78</v>
      </c>
      <c r="BI839" s="103" t="e">
        <f>ROUND(#REF!*H839,2)</f>
        <v>#REF!</v>
      </c>
      <c r="BJ839" s="10" t="s">
        <v>112</v>
      </c>
      <c r="BK839" s="102" t="s">
        <v>1375</v>
      </c>
    </row>
    <row r="840" spans="2:63" s="1" customFormat="1" ht="48.75" x14ac:dyDescent="0.2">
      <c r="B840" s="21"/>
      <c r="D840" s="104" t="s">
        <v>114</v>
      </c>
      <c r="F840" s="105" t="s">
        <v>1376</v>
      </c>
      <c r="I840" s="97"/>
      <c r="J840" s="156"/>
      <c r="K840" s="106"/>
      <c r="R840" s="44"/>
      <c r="AR840" s="10" t="s">
        <v>114</v>
      </c>
      <c r="AS840" s="10" t="s">
        <v>70</v>
      </c>
    </row>
    <row r="841" spans="2:63" s="1" customFormat="1" ht="21.75" customHeight="1" x14ac:dyDescent="0.2">
      <c r="B841" s="92"/>
      <c r="C841" s="93" t="s">
        <v>746</v>
      </c>
      <c r="D841" s="93" t="s">
        <v>108</v>
      </c>
      <c r="E841" s="94" t="s">
        <v>1377</v>
      </c>
      <c r="F841" s="95" t="s">
        <v>1378</v>
      </c>
      <c r="G841" s="96" t="s">
        <v>111</v>
      </c>
      <c r="H841" s="97">
        <v>200</v>
      </c>
      <c r="I841" s="97" t="s">
        <v>4510</v>
      </c>
      <c r="J841" s="156"/>
      <c r="K841" s="98" t="s">
        <v>1</v>
      </c>
      <c r="L841" s="99" t="s">
        <v>35</v>
      </c>
      <c r="M841" s="100">
        <v>0</v>
      </c>
      <c r="N841" s="100">
        <f>M841*H841</f>
        <v>0</v>
      </c>
      <c r="O841" s="100">
        <v>0</v>
      </c>
      <c r="P841" s="100">
        <f>O841*H841</f>
        <v>0</v>
      </c>
      <c r="Q841" s="100">
        <v>0</v>
      </c>
      <c r="R841" s="101">
        <f>Q841*H841</f>
        <v>0</v>
      </c>
      <c r="AP841" s="102" t="s">
        <v>112</v>
      </c>
      <c r="AR841" s="102" t="s">
        <v>108</v>
      </c>
      <c r="AS841" s="102" t="s">
        <v>70</v>
      </c>
      <c r="AW841" s="10" t="s">
        <v>113</v>
      </c>
      <c r="BC841" s="103" t="e">
        <f>IF(L841="základní",#REF!,0)</f>
        <v>#REF!</v>
      </c>
      <c r="BD841" s="103">
        <f>IF(L841="snížená",#REF!,0)</f>
        <v>0</v>
      </c>
      <c r="BE841" s="103">
        <f>IF(L841="zákl. přenesená",#REF!,0)</f>
        <v>0</v>
      </c>
      <c r="BF841" s="103">
        <f>IF(L841="sníž. přenesená",#REF!,0)</f>
        <v>0</v>
      </c>
      <c r="BG841" s="103">
        <f>IF(L841="nulová",#REF!,0)</f>
        <v>0</v>
      </c>
      <c r="BH841" s="10" t="s">
        <v>78</v>
      </c>
      <c r="BI841" s="103" t="e">
        <f>ROUND(#REF!*H841,2)</f>
        <v>#REF!</v>
      </c>
      <c r="BJ841" s="10" t="s">
        <v>112</v>
      </c>
      <c r="BK841" s="102" t="s">
        <v>1379</v>
      </c>
    </row>
    <row r="842" spans="2:63" s="1" customFormat="1" ht="48.75" x14ac:dyDescent="0.2">
      <c r="B842" s="21"/>
      <c r="D842" s="104" t="s">
        <v>114</v>
      </c>
      <c r="F842" s="105" t="s">
        <v>1380</v>
      </c>
      <c r="I842" s="97"/>
      <c r="J842" s="156"/>
      <c r="K842" s="106"/>
      <c r="R842" s="44"/>
      <c r="AR842" s="10" t="s">
        <v>114</v>
      </c>
      <c r="AS842" s="10" t="s">
        <v>70</v>
      </c>
    </row>
    <row r="843" spans="2:63" s="1" customFormat="1" ht="24.2" customHeight="1" x14ac:dyDescent="0.2">
      <c r="B843" s="92"/>
      <c r="C843" s="93" t="s">
        <v>1381</v>
      </c>
      <c r="D843" s="93" t="s">
        <v>108</v>
      </c>
      <c r="E843" s="94" t="s">
        <v>1382</v>
      </c>
      <c r="F843" s="95" t="s">
        <v>1383</v>
      </c>
      <c r="G843" s="96" t="s">
        <v>111</v>
      </c>
      <c r="H843" s="97">
        <v>200</v>
      </c>
      <c r="I843" s="97" t="s">
        <v>4510</v>
      </c>
      <c r="J843" s="156"/>
      <c r="K843" s="98" t="s">
        <v>1</v>
      </c>
      <c r="L843" s="99" t="s">
        <v>35</v>
      </c>
      <c r="M843" s="100">
        <v>0</v>
      </c>
      <c r="N843" s="100">
        <f>M843*H843</f>
        <v>0</v>
      </c>
      <c r="O843" s="100">
        <v>0</v>
      </c>
      <c r="P843" s="100">
        <f>O843*H843</f>
        <v>0</v>
      </c>
      <c r="Q843" s="100">
        <v>0</v>
      </c>
      <c r="R843" s="101">
        <f>Q843*H843</f>
        <v>0</v>
      </c>
      <c r="AP843" s="102" t="s">
        <v>112</v>
      </c>
      <c r="AR843" s="102" t="s">
        <v>108</v>
      </c>
      <c r="AS843" s="102" t="s">
        <v>70</v>
      </c>
      <c r="AW843" s="10" t="s">
        <v>113</v>
      </c>
      <c r="BC843" s="103" t="e">
        <f>IF(L843="základní",#REF!,0)</f>
        <v>#REF!</v>
      </c>
      <c r="BD843" s="103">
        <f>IF(L843="snížená",#REF!,0)</f>
        <v>0</v>
      </c>
      <c r="BE843" s="103">
        <f>IF(L843="zákl. přenesená",#REF!,0)</f>
        <v>0</v>
      </c>
      <c r="BF843" s="103">
        <f>IF(L843="sníž. přenesená",#REF!,0)</f>
        <v>0</v>
      </c>
      <c r="BG843" s="103">
        <f>IF(L843="nulová",#REF!,0)</f>
        <v>0</v>
      </c>
      <c r="BH843" s="10" t="s">
        <v>78</v>
      </c>
      <c r="BI843" s="103" t="e">
        <f>ROUND(#REF!*H843,2)</f>
        <v>#REF!</v>
      </c>
      <c r="BJ843" s="10" t="s">
        <v>112</v>
      </c>
      <c r="BK843" s="102" t="s">
        <v>1384</v>
      </c>
    </row>
    <row r="844" spans="2:63" s="1" customFormat="1" ht="48.75" x14ac:dyDescent="0.2">
      <c r="B844" s="21"/>
      <c r="D844" s="104" t="s">
        <v>114</v>
      </c>
      <c r="F844" s="105" t="s">
        <v>1385</v>
      </c>
      <c r="I844" s="97"/>
      <c r="J844" s="156"/>
      <c r="K844" s="106"/>
      <c r="R844" s="44"/>
      <c r="AR844" s="10" t="s">
        <v>114</v>
      </c>
      <c r="AS844" s="10" t="s">
        <v>70</v>
      </c>
    </row>
    <row r="845" spans="2:63" s="1" customFormat="1" ht="24.2" customHeight="1" x14ac:dyDescent="0.2">
      <c r="B845" s="92"/>
      <c r="C845" s="93" t="s">
        <v>751</v>
      </c>
      <c r="D845" s="93" t="s">
        <v>108</v>
      </c>
      <c r="E845" s="94" t="s">
        <v>1386</v>
      </c>
      <c r="F845" s="95" t="s">
        <v>1387</v>
      </c>
      <c r="G845" s="96" t="s">
        <v>111</v>
      </c>
      <c r="H845" s="97">
        <v>200</v>
      </c>
      <c r="I845" s="97" t="s">
        <v>4510</v>
      </c>
      <c r="J845" s="156"/>
      <c r="K845" s="98" t="s">
        <v>1</v>
      </c>
      <c r="L845" s="99" t="s">
        <v>35</v>
      </c>
      <c r="M845" s="100">
        <v>0</v>
      </c>
      <c r="N845" s="100">
        <f>M845*H845</f>
        <v>0</v>
      </c>
      <c r="O845" s="100">
        <v>0</v>
      </c>
      <c r="P845" s="100">
        <f>O845*H845</f>
        <v>0</v>
      </c>
      <c r="Q845" s="100">
        <v>0</v>
      </c>
      <c r="R845" s="101">
        <f>Q845*H845</f>
        <v>0</v>
      </c>
      <c r="AP845" s="102" t="s">
        <v>112</v>
      </c>
      <c r="AR845" s="102" t="s">
        <v>108</v>
      </c>
      <c r="AS845" s="102" t="s">
        <v>70</v>
      </c>
      <c r="AW845" s="10" t="s">
        <v>113</v>
      </c>
      <c r="BC845" s="103" t="e">
        <f>IF(L845="základní",#REF!,0)</f>
        <v>#REF!</v>
      </c>
      <c r="BD845" s="103">
        <f>IF(L845="snížená",#REF!,0)</f>
        <v>0</v>
      </c>
      <c r="BE845" s="103">
        <f>IF(L845="zákl. přenesená",#REF!,0)</f>
        <v>0</v>
      </c>
      <c r="BF845" s="103">
        <f>IF(L845="sníž. přenesená",#REF!,0)</f>
        <v>0</v>
      </c>
      <c r="BG845" s="103">
        <f>IF(L845="nulová",#REF!,0)</f>
        <v>0</v>
      </c>
      <c r="BH845" s="10" t="s">
        <v>78</v>
      </c>
      <c r="BI845" s="103" t="e">
        <f>ROUND(#REF!*H845,2)</f>
        <v>#REF!</v>
      </c>
      <c r="BJ845" s="10" t="s">
        <v>112</v>
      </c>
      <c r="BK845" s="102" t="s">
        <v>1388</v>
      </c>
    </row>
    <row r="846" spans="2:63" s="1" customFormat="1" ht="48.75" x14ac:dyDescent="0.2">
      <c r="B846" s="21"/>
      <c r="D846" s="104" t="s">
        <v>114</v>
      </c>
      <c r="F846" s="105" t="s">
        <v>1389</v>
      </c>
      <c r="I846" s="97"/>
      <c r="J846" s="156"/>
      <c r="K846" s="106"/>
      <c r="R846" s="44"/>
      <c r="AR846" s="10" t="s">
        <v>114</v>
      </c>
      <c r="AS846" s="10" t="s">
        <v>70</v>
      </c>
    </row>
    <row r="847" spans="2:63" s="1" customFormat="1" ht="24.2" customHeight="1" x14ac:dyDescent="0.2">
      <c r="B847" s="92"/>
      <c r="C847" s="93" t="s">
        <v>1390</v>
      </c>
      <c r="D847" s="93" t="s">
        <v>108</v>
      </c>
      <c r="E847" s="94" t="s">
        <v>1391</v>
      </c>
      <c r="F847" s="95" t="s">
        <v>1392</v>
      </c>
      <c r="G847" s="96" t="s">
        <v>111</v>
      </c>
      <c r="H847" s="97">
        <v>200</v>
      </c>
      <c r="I847" s="97" t="s">
        <v>4510</v>
      </c>
      <c r="J847" s="156"/>
      <c r="K847" s="98" t="s">
        <v>1</v>
      </c>
      <c r="L847" s="99" t="s">
        <v>35</v>
      </c>
      <c r="M847" s="100">
        <v>0</v>
      </c>
      <c r="N847" s="100">
        <f>M847*H847</f>
        <v>0</v>
      </c>
      <c r="O847" s="100">
        <v>0</v>
      </c>
      <c r="P847" s="100">
        <f>O847*H847</f>
        <v>0</v>
      </c>
      <c r="Q847" s="100">
        <v>0</v>
      </c>
      <c r="R847" s="101">
        <f>Q847*H847</f>
        <v>0</v>
      </c>
      <c r="AP847" s="102" t="s">
        <v>112</v>
      </c>
      <c r="AR847" s="102" t="s">
        <v>108</v>
      </c>
      <c r="AS847" s="102" t="s">
        <v>70</v>
      </c>
      <c r="AW847" s="10" t="s">
        <v>113</v>
      </c>
      <c r="BC847" s="103" t="e">
        <f>IF(L847="základní",#REF!,0)</f>
        <v>#REF!</v>
      </c>
      <c r="BD847" s="103">
        <f>IF(L847="snížená",#REF!,0)</f>
        <v>0</v>
      </c>
      <c r="BE847" s="103">
        <f>IF(L847="zákl. přenesená",#REF!,0)</f>
        <v>0</v>
      </c>
      <c r="BF847" s="103">
        <f>IF(L847="sníž. přenesená",#REF!,0)</f>
        <v>0</v>
      </c>
      <c r="BG847" s="103">
        <f>IF(L847="nulová",#REF!,0)</f>
        <v>0</v>
      </c>
      <c r="BH847" s="10" t="s">
        <v>78</v>
      </c>
      <c r="BI847" s="103" t="e">
        <f>ROUND(#REF!*H847,2)</f>
        <v>#REF!</v>
      </c>
      <c r="BJ847" s="10" t="s">
        <v>112</v>
      </c>
      <c r="BK847" s="102" t="s">
        <v>1393</v>
      </c>
    </row>
    <row r="848" spans="2:63" s="1" customFormat="1" ht="48.75" x14ac:dyDescent="0.2">
      <c r="B848" s="21"/>
      <c r="D848" s="104" t="s">
        <v>114</v>
      </c>
      <c r="F848" s="105" t="s">
        <v>1394</v>
      </c>
      <c r="I848" s="97"/>
      <c r="J848" s="156"/>
      <c r="K848" s="106"/>
      <c r="R848" s="44"/>
      <c r="AR848" s="10" t="s">
        <v>114</v>
      </c>
      <c r="AS848" s="10" t="s">
        <v>70</v>
      </c>
    </row>
    <row r="849" spans="2:63" s="1" customFormat="1" ht="24.2" customHeight="1" x14ac:dyDescent="0.2">
      <c r="B849" s="92"/>
      <c r="C849" s="93" t="s">
        <v>755</v>
      </c>
      <c r="D849" s="93" t="s">
        <v>108</v>
      </c>
      <c r="E849" s="94" t="s">
        <v>1395</v>
      </c>
      <c r="F849" s="95" t="s">
        <v>1396</v>
      </c>
      <c r="G849" s="96" t="s">
        <v>111</v>
      </c>
      <c r="H849" s="97">
        <v>200</v>
      </c>
      <c r="I849" s="97" t="s">
        <v>4510</v>
      </c>
      <c r="J849" s="156"/>
      <c r="K849" s="98" t="s">
        <v>1</v>
      </c>
      <c r="L849" s="99" t="s">
        <v>35</v>
      </c>
      <c r="M849" s="100">
        <v>0</v>
      </c>
      <c r="N849" s="100">
        <f>M849*H849</f>
        <v>0</v>
      </c>
      <c r="O849" s="100">
        <v>0</v>
      </c>
      <c r="P849" s="100">
        <f>O849*H849</f>
        <v>0</v>
      </c>
      <c r="Q849" s="100">
        <v>0</v>
      </c>
      <c r="R849" s="101">
        <f>Q849*H849</f>
        <v>0</v>
      </c>
      <c r="AP849" s="102" t="s">
        <v>112</v>
      </c>
      <c r="AR849" s="102" t="s">
        <v>108</v>
      </c>
      <c r="AS849" s="102" t="s">
        <v>70</v>
      </c>
      <c r="AW849" s="10" t="s">
        <v>113</v>
      </c>
      <c r="BC849" s="103" t="e">
        <f>IF(L849="základní",#REF!,0)</f>
        <v>#REF!</v>
      </c>
      <c r="BD849" s="103">
        <f>IF(L849="snížená",#REF!,0)</f>
        <v>0</v>
      </c>
      <c r="BE849" s="103">
        <f>IF(L849="zákl. přenesená",#REF!,0)</f>
        <v>0</v>
      </c>
      <c r="BF849" s="103">
        <f>IF(L849="sníž. přenesená",#REF!,0)</f>
        <v>0</v>
      </c>
      <c r="BG849" s="103">
        <f>IF(L849="nulová",#REF!,0)</f>
        <v>0</v>
      </c>
      <c r="BH849" s="10" t="s">
        <v>78</v>
      </c>
      <c r="BI849" s="103" t="e">
        <f>ROUND(#REF!*H849,2)</f>
        <v>#REF!</v>
      </c>
      <c r="BJ849" s="10" t="s">
        <v>112</v>
      </c>
      <c r="BK849" s="102" t="s">
        <v>1397</v>
      </c>
    </row>
    <row r="850" spans="2:63" s="1" customFormat="1" ht="48.75" x14ac:dyDescent="0.2">
      <c r="B850" s="21"/>
      <c r="D850" s="104" t="s">
        <v>114</v>
      </c>
      <c r="F850" s="105" t="s">
        <v>1398</v>
      </c>
      <c r="I850" s="97"/>
      <c r="J850" s="156"/>
      <c r="K850" s="106"/>
      <c r="R850" s="44"/>
      <c r="AR850" s="10" t="s">
        <v>114</v>
      </c>
      <c r="AS850" s="10" t="s">
        <v>70</v>
      </c>
    </row>
    <row r="851" spans="2:63" s="1" customFormat="1" ht="24.2" customHeight="1" x14ac:dyDescent="0.2">
      <c r="B851" s="92"/>
      <c r="C851" s="93" t="s">
        <v>1399</v>
      </c>
      <c r="D851" s="93" t="s">
        <v>108</v>
      </c>
      <c r="E851" s="94" t="s">
        <v>1400</v>
      </c>
      <c r="F851" s="95" t="s">
        <v>1401</v>
      </c>
      <c r="G851" s="96" t="s">
        <v>111</v>
      </c>
      <c r="H851" s="97">
        <v>200</v>
      </c>
      <c r="I851" s="97" t="s">
        <v>4510</v>
      </c>
      <c r="J851" s="156"/>
      <c r="K851" s="98" t="s">
        <v>1</v>
      </c>
      <c r="L851" s="99" t="s">
        <v>35</v>
      </c>
      <c r="M851" s="100">
        <v>0</v>
      </c>
      <c r="N851" s="100">
        <f>M851*H851</f>
        <v>0</v>
      </c>
      <c r="O851" s="100">
        <v>0</v>
      </c>
      <c r="P851" s="100">
        <f>O851*H851</f>
        <v>0</v>
      </c>
      <c r="Q851" s="100">
        <v>0</v>
      </c>
      <c r="R851" s="101">
        <f>Q851*H851</f>
        <v>0</v>
      </c>
      <c r="AP851" s="102" t="s">
        <v>112</v>
      </c>
      <c r="AR851" s="102" t="s">
        <v>108</v>
      </c>
      <c r="AS851" s="102" t="s">
        <v>70</v>
      </c>
      <c r="AW851" s="10" t="s">
        <v>113</v>
      </c>
      <c r="BC851" s="103" t="e">
        <f>IF(L851="základní",#REF!,0)</f>
        <v>#REF!</v>
      </c>
      <c r="BD851" s="103">
        <f>IF(L851="snížená",#REF!,0)</f>
        <v>0</v>
      </c>
      <c r="BE851" s="103">
        <f>IF(L851="zákl. přenesená",#REF!,0)</f>
        <v>0</v>
      </c>
      <c r="BF851" s="103">
        <f>IF(L851="sníž. přenesená",#REF!,0)</f>
        <v>0</v>
      </c>
      <c r="BG851" s="103">
        <f>IF(L851="nulová",#REF!,0)</f>
        <v>0</v>
      </c>
      <c r="BH851" s="10" t="s">
        <v>78</v>
      </c>
      <c r="BI851" s="103" t="e">
        <f>ROUND(#REF!*H851,2)</f>
        <v>#REF!</v>
      </c>
      <c r="BJ851" s="10" t="s">
        <v>112</v>
      </c>
      <c r="BK851" s="102" t="s">
        <v>1402</v>
      </c>
    </row>
    <row r="852" spans="2:63" s="1" customFormat="1" ht="48.75" x14ac:dyDescent="0.2">
      <c r="B852" s="21"/>
      <c r="D852" s="104" t="s">
        <v>114</v>
      </c>
      <c r="F852" s="105" t="s">
        <v>1403</v>
      </c>
      <c r="I852" s="97"/>
      <c r="J852" s="156"/>
      <c r="K852" s="106"/>
      <c r="R852" s="44"/>
      <c r="AR852" s="10" t="s">
        <v>114</v>
      </c>
      <c r="AS852" s="10" t="s">
        <v>70</v>
      </c>
    </row>
    <row r="853" spans="2:63" s="1" customFormat="1" ht="24.2" customHeight="1" x14ac:dyDescent="0.2">
      <c r="B853" s="92"/>
      <c r="C853" s="93" t="s">
        <v>760</v>
      </c>
      <c r="D853" s="93" t="s">
        <v>108</v>
      </c>
      <c r="E853" s="94" t="s">
        <v>1404</v>
      </c>
      <c r="F853" s="95" t="s">
        <v>1405</v>
      </c>
      <c r="G853" s="96" t="s">
        <v>111</v>
      </c>
      <c r="H853" s="97">
        <v>200</v>
      </c>
      <c r="I853" s="97" t="s">
        <v>4510</v>
      </c>
      <c r="J853" s="156"/>
      <c r="K853" s="98" t="s">
        <v>1</v>
      </c>
      <c r="L853" s="99" t="s">
        <v>35</v>
      </c>
      <c r="M853" s="100">
        <v>0</v>
      </c>
      <c r="N853" s="100">
        <f>M853*H853</f>
        <v>0</v>
      </c>
      <c r="O853" s="100">
        <v>0</v>
      </c>
      <c r="P853" s="100">
        <f>O853*H853</f>
        <v>0</v>
      </c>
      <c r="Q853" s="100">
        <v>0</v>
      </c>
      <c r="R853" s="101">
        <f>Q853*H853</f>
        <v>0</v>
      </c>
      <c r="AP853" s="102" t="s">
        <v>112</v>
      </c>
      <c r="AR853" s="102" t="s">
        <v>108</v>
      </c>
      <c r="AS853" s="102" t="s">
        <v>70</v>
      </c>
      <c r="AW853" s="10" t="s">
        <v>113</v>
      </c>
      <c r="BC853" s="103" t="e">
        <f>IF(L853="základní",#REF!,0)</f>
        <v>#REF!</v>
      </c>
      <c r="BD853" s="103">
        <f>IF(L853="snížená",#REF!,0)</f>
        <v>0</v>
      </c>
      <c r="BE853" s="103">
        <f>IF(L853="zákl. přenesená",#REF!,0)</f>
        <v>0</v>
      </c>
      <c r="BF853" s="103">
        <f>IF(L853="sníž. přenesená",#REF!,0)</f>
        <v>0</v>
      </c>
      <c r="BG853" s="103">
        <f>IF(L853="nulová",#REF!,0)</f>
        <v>0</v>
      </c>
      <c r="BH853" s="10" t="s">
        <v>78</v>
      </c>
      <c r="BI853" s="103" t="e">
        <f>ROUND(#REF!*H853,2)</f>
        <v>#REF!</v>
      </c>
      <c r="BJ853" s="10" t="s">
        <v>112</v>
      </c>
      <c r="BK853" s="102" t="s">
        <v>1406</v>
      </c>
    </row>
    <row r="854" spans="2:63" s="1" customFormat="1" ht="48.75" x14ac:dyDescent="0.2">
      <c r="B854" s="21"/>
      <c r="D854" s="104" t="s">
        <v>114</v>
      </c>
      <c r="F854" s="105" t="s">
        <v>1407</v>
      </c>
      <c r="I854" s="97"/>
      <c r="J854" s="156"/>
      <c r="K854" s="106"/>
      <c r="R854" s="44"/>
      <c r="AR854" s="10" t="s">
        <v>114</v>
      </c>
      <c r="AS854" s="10" t="s">
        <v>70</v>
      </c>
    </row>
    <row r="855" spans="2:63" s="1" customFormat="1" ht="24.2" customHeight="1" x14ac:dyDescent="0.2">
      <c r="B855" s="92"/>
      <c r="C855" s="93" t="s">
        <v>1408</v>
      </c>
      <c r="D855" s="93" t="s">
        <v>108</v>
      </c>
      <c r="E855" s="94" t="s">
        <v>1409</v>
      </c>
      <c r="F855" s="95" t="s">
        <v>1410</v>
      </c>
      <c r="G855" s="96" t="s">
        <v>111</v>
      </c>
      <c r="H855" s="97">
        <v>200</v>
      </c>
      <c r="I855" s="97" t="s">
        <v>4510</v>
      </c>
      <c r="J855" s="156"/>
      <c r="K855" s="98" t="s">
        <v>1</v>
      </c>
      <c r="L855" s="99" t="s">
        <v>35</v>
      </c>
      <c r="M855" s="100">
        <v>0</v>
      </c>
      <c r="N855" s="100">
        <f>M855*H855</f>
        <v>0</v>
      </c>
      <c r="O855" s="100">
        <v>0</v>
      </c>
      <c r="P855" s="100">
        <f>O855*H855</f>
        <v>0</v>
      </c>
      <c r="Q855" s="100">
        <v>0</v>
      </c>
      <c r="R855" s="101">
        <f>Q855*H855</f>
        <v>0</v>
      </c>
      <c r="AP855" s="102" t="s">
        <v>112</v>
      </c>
      <c r="AR855" s="102" t="s">
        <v>108</v>
      </c>
      <c r="AS855" s="102" t="s">
        <v>70</v>
      </c>
      <c r="AW855" s="10" t="s">
        <v>113</v>
      </c>
      <c r="BC855" s="103" t="e">
        <f>IF(L855="základní",#REF!,0)</f>
        <v>#REF!</v>
      </c>
      <c r="BD855" s="103">
        <f>IF(L855="snížená",#REF!,0)</f>
        <v>0</v>
      </c>
      <c r="BE855" s="103">
        <f>IF(L855="zákl. přenesená",#REF!,0)</f>
        <v>0</v>
      </c>
      <c r="BF855" s="103">
        <f>IF(L855="sníž. přenesená",#REF!,0)</f>
        <v>0</v>
      </c>
      <c r="BG855" s="103">
        <f>IF(L855="nulová",#REF!,0)</f>
        <v>0</v>
      </c>
      <c r="BH855" s="10" t="s">
        <v>78</v>
      </c>
      <c r="BI855" s="103" t="e">
        <f>ROUND(#REF!*H855,2)</f>
        <v>#REF!</v>
      </c>
      <c r="BJ855" s="10" t="s">
        <v>112</v>
      </c>
      <c r="BK855" s="102" t="s">
        <v>1411</v>
      </c>
    </row>
    <row r="856" spans="2:63" s="1" customFormat="1" ht="48.75" x14ac:dyDescent="0.2">
      <c r="B856" s="21"/>
      <c r="D856" s="104" t="s">
        <v>114</v>
      </c>
      <c r="F856" s="105" t="s">
        <v>1412</v>
      </c>
      <c r="I856" s="97"/>
      <c r="J856" s="156"/>
      <c r="K856" s="106"/>
      <c r="R856" s="44"/>
      <c r="AR856" s="10" t="s">
        <v>114</v>
      </c>
      <c r="AS856" s="10" t="s">
        <v>70</v>
      </c>
    </row>
    <row r="857" spans="2:63" s="1" customFormat="1" ht="24.2" customHeight="1" x14ac:dyDescent="0.2">
      <c r="B857" s="92"/>
      <c r="C857" s="93" t="s">
        <v>764</v>
      </c>
      <c r="D857" s="93" t="s">
        <v>108</v>
      </c>
      <c r="E857" s="94" t="s">
        <v>1413</v>
      </c>
      <c r="F857" s="95" t="s">
        <v>1414</v>
      </c>
      <c r="G857" s="96" t="s">
        <v>111</v>
      </c>
      <c r="H857" s="97">
        <v>200</v>
      </c>
      <c r="I857" s="97" t="s">
        <v>4510</v>
      </c>
      <c r="J857" s="156"/>
      <c r="K857" s="98" t="s">
        <v>1</v>
      </c>
      <c r="L857" s="99" t="s">
        <v>35</v>
      </c>
      <c r="M857" s="100">
        <v>0</v>
      </c>
      <c r="N857" s="100">
        <f>M857*H857</f>
        <v>0</v>
      </c>
      <c r="O857" s="100">
        <v>0</v>
      </c>
      <c r="P857" s="100">
        <f>O857*H857</f>
        <v>0</v>
      </c>
      <c r="Q857" s="100">
        <v>0</v>
      </c>
      <c r="R857" s="101">
        <f>Q857*H857</f>
        <v>0</v>
      </c>
      <c r="AP857" s="102" t="s">
        <v>112</v>
      </c>
      <c r="AR857" s="102" t="s">
        <v>108</v>
      </c>
      <c r="AS857" s="102" t="s">
        <v>70</v>
      </c>
      <c r="AW857" s="10" t="s">
        <v>113</v>
      </c>
      <c r="BC857" s="103" t="e">
        <f>IF(L857="základní",#REF!,0)</f>
        <v>#REF!</v>
      </c>
      <c r="BD857" s="103">
        <f>IF(L857="snížená",#REF!,0)</f>
        <v>0</v>
      </c>
      <c r="BE857" s="103">
        <f>IF(L857="zákl. přenesená",#REF!,0)</f>
        <v>0</v>
      </c>
      <c r="BF857" s="103">
        <f>IF(L857="sníž. přenesená",#REF!,0)</f>
        <v>0</v>
      </c>
      <c r="BG857" s="103">
        <f>IF(L857="nulová",#REF!,0)</f>
        <v>0</v>
      </c>
      <c r="BH857" s="10" t="s">
        <v>78</v>
      </c>
      <c r="BI857" s="103" t="e">
        <f>ROUND(#REF!*H857,2)</f>
        <v>#REF!</v>
      </c>
      <c r="BJ857" s="10" t="s">
        <v>112</v>
      </c>
      <c r="BK857" s="102" t="s">
        <v>1415</v>
      </c>
    </row>
    <row r="858" spans="2:63" s="1" customFormat="1" ht="48.75" x14ac:dyDescent="0.2">
      <c r="B858" s="21"/>
      <c r="D858" s="104" t="s">
        <v>114</v>
      </c>
      <c r="F858" s="105" t="s">
        <v>1416</v>
      </c>
      <c r="I858" s="97"/>
      <c r="J858" s="156"/>
      <c r="K858" s="106"/>
      <c r="R858" s="44"/>
      <c r="AR858" s="10" t="s">
        <v>114</v>
      </c>
      <c r="AS858" s="10" t="s">
        <v>70</v>
      </c>
    </row>
    <row r="859" spans="2:63" s="1" customFormat="1" ht="24.2" customHeight="1" x14ac:dyDescent="0.2">
      <c r="B859" s="92"/>
      <c r="C859" s="93" t="s">
        <v>1417</v>
      </c>
      <c r="D859" s="93" t="s">
        <v>108</v>
      </c>
      <c r="E859" s="94" t="s">
        <v>1418</v>
      </c>
      <c r="F859" s="95" t="s">
        <v>1419</v>
      </c>
      <c r="G859" s="96" t="s">
        <v>111</v>
      </c>
      <c r="H859" s="97">
        <v>200</v>
      </c>
      <c r="I859" s="97" t="s">
        <v>4510</v>
      </c>
      <c r="J859" s="156"/>
      <c r="K859" s="98" t="s">
        <v>1</v>
      </c>
      <c r="L859" s="99" t="s">
        <v>35</v>
      </c>
      <c r="M859" s="100">
        <v>0</v>
      </c>
      <c r="N859" s="100">
        <f>M859*H859</f>
        <v>0</v>
      </c>
      <c r="O859" s="100">
        <v>0</v>
      </c>
      <c r="P859" s="100">
        <f>O859*H859</f>
        <v>0</v>
      </c>
      <c r="Q859" s="100">
        <v>0</v>
      </c>
      <c r="R859" s="101">
        <f>Q859*H859</f>
        <v>0</v>
      </c>
      <c r="AP859" s="102" t="s">
        <v>112</v>
      </c>
      <c r="AR859" s="102" t="s">
        <v>108</v>
      </c>
      <c r="AS859" s="102" t="s">
        <v>70</v>
      </c>
      <c r="AW859" s="10" t="s">
        <v>113</v>
      </c>
      <c r="BC859" s="103" t="e">
        <f>IF(L859="základní",#REF!,0)</f>
        <v>#REF!</v>
      </c>
      <c r="BD859" s="103">
        <f>IF(L859="snížená",#REF!,0)</f>
        <v>0</v>
      </c>
      <c r="BE859" s="103">
        <f>IF(L859="zákl. přenesená",#REF!,0)</f>
        <v>0</v>
      </c>
      <c r="BF859" s="103">
        <f>IF(L859="sníž. přenesená",#REF!,0)</f>
        <v>0</v>
      </c>
      <c r="BG859" s="103">
        <f>IF(L859="nulová",#REF!,0)</f>
        <v>0</v>
      </c>
      <c r="BH859" s="10" t="s">
        <v>78</v>
      </c>
      <c r="BI859" s="103" t="e">
        <f>ROUND(#REF!*H859,2)</f>
        <v>#REF!</v>
      </c>
      <c r="BJ859" s="10" t="s">
        <v>112</v>
      </c>
      <c r="BK859" s="102" t="s">
        <v>1420</v>
      </c>
    </row>
    <row r="860" spans="2:63" s="1" customFormat="1" ht="48.75" x14ac:dyDescent="0.2">
      <c r="B860" s="21"/>
      <c r="D860" s="104" t="s">
        <v>114</v>
      </c>
      <c r="F860" s="105" t="s">
        <v>1421</v>
      </c>
      <c r="I860" s="97"/>
      <c r="J860" s="156"/>
      <c r="K860" s="106"/>
      <c r="R860" s="44"/>
      <c r="AR860" s="10" t="s">
        <v>114</v>
      </c>
      <c r="AS860" s="10" t="s">
        <v>70</v>
      </c>
    </row>
    <row r="861" spans="2:63" s="1" customFormat="1" ht="24.2" customHeight="1" x14ac:dyDescent="0.2">
      <c r="B861" s="92"/>
      <c r="C861" s="93" t="s">
        <v>769</v>
      </c>
      <c r="D861" s="93" t="s">
        <v>108</v>
      </c>
      <c r="E861" s="94" t="s">
        <v>1422</v>
      </c>
      <c r="F861" s="95" t="s">
        <v>1423</v>
      </c>
      <c r="G861" s="96" t="s">
        <v>111</v>
      </c>
      <c r="H861" s="97">
        <v>200</v>
      </c>
      <c r="I861" s="97" t="s">
        <v>4510</v>
      </c>
      <c r="J861" s="156"/>
      <c r="K861" s="98" t="s">
        <v>1</v>
      </c>
      <c r="L861" s="99" t="s">
        <v>35</v>
      </c>
      <c r="M861" s="100">
        <v>0</v>
      </c>
      <c r="N861" s="100">
        <f>M861*H861</f>
        <v>0</v>
      </c>
      <c r="O861" s="100">
        <v>0</v>
      </c>
      <c r="P861" s="100">
        <f>O861*H861</f>
        <v>0</v>
      </c>
      <c r="Q861" s="100">
        <v>0</v>
      </c>
      <c r="R861" s="101">
        <f>Q861*H861</f>
        <v>0</v>
      </c>
      <c r="AP861" s="102" t="s">
        <v>112</v>
      </c>
      <c r="AR861" s="102" t="s">
        <v>108</v>
      </c>
      <c r="AS861" s="102" t="s">
        <v>70</v>
      </c>
      <c r="AW861" s="10" t="s">
        <v>113</v>
      </c>
      <c r="BC861" s="103" t="e">
        <f>IF(L861="základní",#REF!,0)</f>
        <v>#REF!</v>
      </c>
      <c r="BD861" s="103">
        <f>IF(L861="snížená",#REF!,0)</f>
        <v>0</v>
      </c>
      <c r="BE861" s="103">
        <f>IF(L861="zákl. přenesená",#REF!,0)</f>
        <v>0</v>
      </c>
      <c r="BF861" s="103">
        <f>IF(L861="sníž. přenesená",#REF!,0)</f>
        <v>0</v>
      </c>
      <c r="BG861" s="103">
        <f>IF(L861="nulová",#REF!,0)</f>
        <v>0</v>
      </c>
      <c r="BH861" s="10" t="s">
        <v>78</v>
      </c>
      <c r="BI861" s="103" t="e">
        <f>ROUND(#REF!*H861,2)</f>
        <v>#REF!</v>
      </c>
      <c r="BJ861" s="10" t="s">
        <v>112</v>
      </c>
      <c r="BK861" s="102" t="s">
        <v>1424</v>
      </c>
    </row>
    <row r="862" spans="2:63" s="1" customFormat="1" ht="48.75" x14ac:dyDescent="0.2">
      <c r="B862" s="21"/>
      <c r="D862" s="104" t="s">
        <v>114</v>
      </c>
      <c r="F862" s="105" t="s">
        <v>1425</v>
      </c>
      <c r="I862" s="97"/>
      <c r="J862" s="156"/>
      <c r="K862" s="106"/>
      <c r="R862" s="44"/>
      <c r="AR862" s="10" t="s">
        <v>114</v>
      </c>
      <c r="AS862" s="10" t="s">
        <v>70</v>
      </c>
    </row>
    <row r="863" spans="2:63" s="1" customFormat="1" ht="16.5" customHeight="1" x14ac:dyDescent="0.2">
      <c r="B863" s="92"/>
      <c r="C863" s="93" t="s">
        <v>1426</v>
      </c>
      <c r="D863" s="93" t="s">
        <v>108</v>
      </c>
      <c r="E863" s="94" t="s">
        <v>1427</v>
      </c>
      <c r="F863" s="95" t="s">
        <v>1428</v>
      </c>
      <c r="G863" s="96" t="s">
        <v>220</v>
      </c>
      <c r="H863" s="97">
        <v>200</v>
      </c>
      <c r="I863" s="97" t="s">
        <v>4510</v>
      </c>
      <c r="J863" s="156"/>
      <c r="K863" s="98" t="s">
        <v>1</v>
      </c>
      <c r="L863" s="99" t="s">
        <v>35</v>
      </c>
      <c r="M863" s="100">
        <v>0</v>
      </c>
      <c r="N863" s="100">
        <f>M863*H863</f>
        <v>0</v>
      </c>
      <c r="O863" s="100">
        <v>0</v>
      </c>
      <c r="P863" s="100">
        <f>O863*H863</f>
        <v>0</v>
      </c>
      <c r="Q863" s="100">
        <v>0</v>
      </c>
      <c r="R863" s="101">
        <f>Q863*H863</f>
        <v>0</v>
      </c>
      <c r="AP863" s="102" t="s">
        <v>112</v>
      </c>
      <c r="AR863" s="102" t="s">
        <v>108</v>
      </c>
      <c r="AS863" s="102" t="s">
        <v>70</v>
      </c>
      <c r="AW863" s="10" t="s">
        <v>113</v>
      </c>
      <c r="BC863" s="103" t="e">
        <f>IF(L863="základní",#REF!,0)</f>
        <v>#REF!</v>
      </c>
      <c r="BD863" s="103">
        <f>IF(L863="snížená",#REF!,0)</f>
        <v>0</v>
      </c>
      <c r="BE863" s="103">
        <f>IF(L863="zákl. přenesená",#REF!,0)</f>
        <v>0</v>
      </c>
      <c r="BF863" s="103">
        <f>IF(L863="sníž. přenesená",#REF!,0)</f>
        <v>0</v>
      </c>
      <c r="BG863" s="103">
        <f>IF(L863="nulová",#REF!,0)</f>
        <v>0</v>
      </c>
      <c r="BH863" s="10" t="s">
        <v>78</v>
      </c>
      <c r="BI863" s="103" t="e">
        <f>ROUND(#REF!*H863,2)</f>
        <v>#REF!</v>
      </c>
      <c r="BJ863" s="10" t="s">
        <v>112</v>
      </c>
      <c r="BK863" s="102" t="s">
        <v>1429</v>
      </c>
    </row>
    <row r="864" spans="2:63" s="1" customFormat="1" ht="58.5" x14ac:dyDescent="0.2">
      <c r="B864" s="21"/>
      <c r="D864" s="104" t="s">
        <v>114</v>
      </c>
      <c r="F864" s="105" t="s">
        <v>1430</v>
      </c>
      <c r="I864" s="97"/>
      <c r="J864" s="156"/>
      <c r="K864" s="106"/>
      <c r="R864" s="44"/>
      <c r="AR864" s="10" t="s">
        <v>114</v>
      </c>
      <c r="AS864" s="10" t="s">
        <v>70</v>
      </c>
    </row>
    <row r="865" spans="2:63" s="1" customFormat="1" ht="19.5" x14ac:dyDescent="0.2">
      <c r="B865" s="21"/>
      <c r="D865" s="104" t="s">
        <v>152</v>
      </c>
      <c r="F865" s="107" t="s">
        <v>1431</v>
      </c>
      <c r="I865" s="97"/>
      <c r="J865" s="156"/>
      <c r="K865" s="106"/>
      <c r="R865" s="44"/>
      <c r="AR865" s="10" t="s">
        <v>152</v>
      </c>
      <c r="AS865" s="10" t="s">
        <v>70</v>
      </c>
    </row>
    <row r="866" spans="2:63" s="1" customFormat="1" ht="16.5" customHeight="1" x14ac:dyDescent="0.2">
      <c r="B866" s="92"/>
      <c r="C866" s="93" t="s">
        <v>773</v>
      </c>
      <c r="D866" s="93" t="s">
        <v>108</v>
      </c>
      <c r="E866" s="94" t="s">
        <v>1432</v>
      </c>
      <c r="F866" s="95" t="s">
        <v>1433</v>
      </c>
      <c r="G866" s="96" t="s">
        <v>220</v>
      </c>
      <c r="H866" s="97">
        <v>200</v>
      </c>
      <c r="I866" s="97" t="s">
        <v>4510</v>
      </c>
      <c r="J866" s="156"/>
      <c r="K866" s="98" t="s">
        <v>1</v>
      </c>
      <c r="L866" s="99" t="s">
        <v>35</v>
      </c>
      <c r="M866" s="100">
        <v>0</v>
      </c>
      <c r="N866" s="100">
        <f>M866*H866</f>
        <v>0</v>
      </c>
      <c r="O866" s="100">
        <v>0</v>
      </c>
      <c r="P866" s="100">
        <f>O866*H866</f>
        <v>0</v>
      </c>
      <c r="Q866" s="100">
        <v>0</v>
      </c>
      <c r="R866" s="101">
        <f>Q866*H866</f>
        <v>0</v>
      </c>
      <c r="AP866" s="102" t="s">
        <v>112</v>
      </c>
      <c r="AR866" s="102" t="s">
        <v>108</v>
      </c>
      <c r="AS866" s="102" t="s">
        <v>70</v>
      </c>
      <c r="AW866" s="10" t="s">
        <v>113</v>
      </c>
      <c r="BC866" s="103" t="e">
        <f>IF(L866="základní",#REF!,0)</f>
        <v>#REF!</v>
      </c>
      <c r="BD866" s="103">
        <f>IF(L866="snížená",#REF!,0)</f>
        <v>0</v>
      </c>
      <c r="BE866" s="103">
        <f>IF(L866="zákl. přenesená",#REF!,0)</f>
        <v>0</v>
      </c>
      <c r="BF866" s="103">
        <f>IF(L866="sníž. přenesená",#REF!,0)</f>
        <v>0</v>
      </c>
      <c r="BG866" s="103">
        <f>IF(L866="nulová",#REF!,0)</f>
        <v>0</v>
      </c>
      <c r="BH866" s="10" t="s">
        <v>78</v>
      </c>
      <c r="BI866" s="103" t="e">
        <f>ROUND(#REF!*H866,2)</f>
        <v>#REF!</v>
      </c>
      <c r="BJ866" s="10" t="s">
        <v>112</v>
      </c>
      <c r="BK866" s="102" t="s">
        <v>1434</v>
      </c>
    </row>
    <row r="867" spans="2:63" s="1" customFormat="1" ht="58.5" x14ac:dyDescent="0.2">
      <c r="B867" s="21"/>
      <c r="D867" s="104" t="s">
        <v>114</v>
      </c>
      <c r="F867" s="105" t="s">
        <v>1435</v>
      </c>
      <c r="I867" s="97"/>
      <c r="J867" s="156"/>
      <c r="K867" s="106"/>
      <c r="R867" s="44"/>
      <c r="AR867" s="10" t="s">
        <v>114</v>
      </c>
      <c r="AS867" s="10" t="s">
        <v>70</v>
      </c>
    </row>
    <row r="868" spans="2:63" s="1" customFormat="1" ht="19.5" x14ac:dyDescent="0.2">
      <c r="B868" s="21"/>
      <c r="D868" s="104" t="s">
        <v>152</v>
      </c>
      <c r="F868" s="107" t="s">
        <v>1436</v>
      </c>
      <c r="I868" s="97"/>
      <c r="J868" s="156"/>
      <c r="K868" s="106"/>
      <c r="R868" s="44"/>
      <c r="AR868" s="10" t="s">
        <v>152</v>
      </c>
      <c r="AS868" s="10" t="s">
        <v>70</v>
      </c>
    </row>
    <row r="869" spans="2:63" s="1" customFormat="1" ht="24.2" customHeight="1" x14ac:dyDescent="0.2">
      <c r="B869" s="92"/>
      <c r="C869" s="93" t="s">
        <v>1437</v>
      </c>
      <c r="D869" s="93" t="s">
        <v>108</v>
      </c>
      <c r="E869" s="94" t="s">
        <v>1438</v>
      </c>
      <c r="F869" s="95" t="s">
        <v>1439</v>
      </c>
      <c r="G869" s="96" t="s">
        <v>202</v>
      </c>
      <c r="H869" s="97">
        <v>2</v>
      </c>
      <c r="I869" s="97" t="s">
        <v>4510</v>
      </c>
      <c r="J869" s="156"/>
      <c r="K869" s="98" t="s">
        <v>1</v>
      </c>
      <c r="L869" s="99" t="s">
        <v>35</v>
      </c>
      <c r="M869" s="100">
        <v>0</v>
      </c>
      <c r="N869" s="100">
        <f>M869*H869</f>
        <v>0</v>
      </c>
      <c r="O869" s="100">
        <v>0</v>
      </c>
      <c r="P869" s="100">
        <f>O869*H869</f>
        <v>0</v>
      </c>
      <c r="Q869" s="100">
        <v>0</v>
      </c>
      <c r="R869" s="101">
        <f>Q869*H869</f>
        <v>0</v>
      </c>
      <c r="AP869" s="102" t="s">
        <v>112</v>
      </c>
      <c r="AR869" s="102" t="s">
        <v>108</v>
      </c>
      <c r="AS869" s="102" t="s">
        <v>70</v>
      </c>
      <c r="AW869" s="10" t="s">
        <v>113</v>
      </c>
      <c r="BC869" s="103" t="e">
        <f>IF(L869="základní",#REF!,0)</f>
        <v>#REF!</v>
      </c>
      <c r="BD869" s="103">
        <f>IF(L869="snížená",#REF!,0)</f>
        <v>0</v>
      </c>
      <c r="BE869" s="103">
        <f>IF(L869="zákl. přenesená",#REF!,0)</f>
        <v>0</v>
      </c>
      <c r="BF869" s="103">
        <f>IF(L869="sníž. přenesená",#REF!,0)</f>
        <v>0</v>
      </c>
      <c r="BG869" s="103">
        <f>IF(L869="nulová",#REF!,0)</f>
        <v>0</v>
      </c>
      <c r="BH869" s="10" t="s">
        <v>78</v>
      </c>
      <c r="BI869" s="103" t="e">
        <f>ROUND(#REF!*H869,2)</f>
        <v>#REF!</v>
      </c>
      <c r="BJ869" s="10" t="s">
        <v>112</v>
      </c>
      <c r="BK869" s="102" t="s">
        <v>1440</v>
      </c>
    </row>
    <row r="870" spans="2:63" s="1" customFormat="1" ht="48.75" x14ac:dyDescent="0.2">
      <c r="B870" s="21"/>
      <c r="D870" s="104" t="s">
        <v>114</v>
      </c>
      <c r="F870" s="105" t="s">
        <v>1441</v>
      </c>
      <c r="I870" s="97"/>
      <c r="J870" s="156"/>
      <c r="K870" s="106"/>
      <c r="R870" s="44"/>
      <c r="AR870" s="10" t="s">
        <v>114</v>
      </c>
      <c r="AS870" s="10" t="s">
        <v>70</v>
      </c>
    </row>
    <row r="871" spans="2:63" s="1" customFormat="1" ht="19.5" x14ac:dyDescent="0.2">
      <c r="B871" s="21"/>
      <c r="D871" s="104" t="s">
        <v>152</v>
      </c>
      <c r="F871" s="107" t="s">
        <v>313</v>
      </c>
      <c r="I871" s="97"/>
      <c r="J871" s="156"/>
      <c r="K871" s="106"/>
      <c r="R871" s="44"/>
      <c r="AR871" s="10" t="s">
        <v>152</v>
      </c>
      <c r="AS871" s="10" t="s">
        <v>70</v>
      </c>
    </row>
    <row r="872" spans="2:63" s="1" customFormat="1" ht="21.75" customHeight="1" x14ac:dyDescent="0.2">
      <c r="B872" s="92"/>
      <c r="C872" s="93" t="s">
        <v>778</v>
      </c>
      <c r="D872" s="93" t="s">
        <v>108</v>
      </c>
      <c r="E872" s="94" t="s">
        <v>1442</v>
      </c>
      <c r="F872" s="95" t="s">
        <v>1443</v>
      </c>
      <c r="G872" s="96" t="s">
        <v>202</v>
      </c>
      <c r="H872" s="97">
        <v>2</v>
      </c>
      <c r="I872" s="97" t="s">
        <v>4510</v>
      </c>
      <c r="J872" s="156"/>
      <c r="K872" s="98" t="s">
        <v>1</v>
      </c>
      <c r="L872" s="99" t="s">
        <v>35</v>
      </c>
      <c r="M872" s="100">
        <v>0</v>
      </c>
      <c r="N872" s="100">
        <f>M872*H872</f>
        <v>0</v>
      </c>
      <c r="O872" s="100">
        <v>0</v>
      </c>
      <c r="P872" s="100">
        <f>O872*H872</f>
        <v>0</v>
      </c>
      <c r="Q872" s="100">
        <v>0</v>
      </c>
      <c r="R872" s="101">
        <f>Q872*H872</f>
        <v>0</v>
      </c>
      <c r="AP872" s="102" t="s">
        <v>112</v>
      </c>
      <c r="AR872" s="102" t="s">
        <v>108</v>
      </c>
      <c r="AS872" s="102" t="s">
        <v>70</v>
      </c>
      <c r="AW872" s="10" t="s">
        <v>113</v>
      </c>
      <c r="BC872" s="103" t="e">
        <f>IF(L872="základní",#REF!,0)</f>
        <v>#REF!</v>
      </c>
      <c r="BD872" s="103">
        <f>IF(L872="snížená",#REF!,0)</f>
        <v>0</v>
      </c>
      <c r="BE872" s="103">
        <f>IF(L872="zákl. přenesená",#REF!,0)</f>
        <v>0</v>
      </c>
      <c r="BF872" s="103">
        <f>IF(L872="sníž. přenesená",#REF!,0)</f>
        <v>0</v>
      </c>
      <c r="BG872" s="103">
        <f>IF(L872="nulová",#REF!,0)</f>
        <v>0</v>
      </c>
      <c r="BH872" s="10" t="s">
        <v>78</v>
      </c>
      <c r="BI872" s="103" t="e">
        <f>ROUND(#REF!*H872,2)</f>
        <v>#REF!</v>
      </c>
      <c r="BJ872" s="10" t="s">
        <v>112</v>
      </c>
      <c r="BK872" s="102" t="s">
        <v>1444</v>
      </c>
    </row>
    <row r="873" spans="2:63" s="1" customFormat="1" ht="39" x14ac:dyDescent="0.2">
      <c r="B873" s="21"/>
      <c r="D873" s="104" t="s">
        <v>114</v>
      </c>
      <c r="F873" s="105" t="s">
        <v>1445</v>
      </c>
      <c r="I873" s="97"/>
      <c r="J873" s="156"/>
      <c r="K873" s="106"/>
      <c r="R873" s="44"/>
      <c r="AR873" s="10" t="s">
        <v>114</v>
      </c>
      <c r="AS873" s="10" t="s">
        <v>70</v>
      </c>
    </row>
    <row r="874" spans="2:63" s="1" customFormat="1" ht="19.5" x14ac:dyDescent="0.2">
      <c r="B874" s="21"/>
      <c r="D874" s="104" t="s">
        <v>152</v>
      </c>
      <c r="F874" s="107" t="s">
        <v>313</v>
      </c>
      <c r="I874" s="97"/>
      <c r="J874" s="156"/>
      <c r="K874" s="106"/>
      <c r="R874" s="44"/>
      <c r="AR874" s="10" t="s">
        <v>152</v>
      </c>
      <c r="AS874" s="10" t="s">
        <v>70</v>
      </c>
    </row>
    <row r="875" spans="2:63" s="1" customFormat="1" ht="24.2" customHeight="1" x14ac:dyDescent="0.2">
      <c r="B875" s="92"/>
      <c r="C875" s="93" t="s">
        <v>1446</v>
      </c>
      <c r="D875" s="93" t="s">
        <v>108</v>
      </c>
      <c r="E875" s="94" t="s">
        <v>1447</v>
      </c>
      <c r="F875" s="95" t="s">
        <v>1448</v>
      </c>
      <c r="G875" s="96" t="s">
        <v>202</v>
      </c>
      <c r="H875" s="97">
        <v>2</v>
      </c>
      <c r="I875" s="97" t="s">
        <v>4510</v>
      </c>
      <c r="J875" s="156"/>
      <c r="K875" s="98" t="s">
        <v>1</v>
      </c>
      <c r="L875" s="99" t="s">
        <v>35</v>
      </c>
      <c r="M875" s="100">
        <v>0</v>
      </c>
      <c r="N875" s="100">
        <f>M875*H875</f>
        <v>0</v>
      </c>
      <c r="O875" s="100">
        <v>0</v>
      </c>
      <c r="P875" s="100">
        <f>O875*H875</f>
        <v>0</v>
      </c>
      <c r="Q875" s="100">
        <v>0</v>
      </c>
      <c r="R875" s="101">
        <f>Q875*H875</f>
        <v>0</v>
      </c>
      <c r="AP875" s="102" t="s">
        <v>112</v>
      </c>
      <c r="AR875" s="102" t="s">
        <v>108</v>
      </c>
      <c r="AS875" s="102" t="s">
        <v>70</v>
      </c>
      <c r="AW875" s="10" t="s">
        <v>113</v>
      </c>
      <c r="BC875" s="103" t="e">
        <f>IF(L875="základní",#REF!,0)</f>
        <v>#REF!</v>
      </c>
      <c r="BD875" s="103">
        <f>IF(L875="snížená",#REF!,0)</f>
        <v>0</v>
      </c>
      <c r="BE875" s="103">
        <f>IF(L875="zákl. přenesená",#REF!,0)</f>
        <v>0</v>
      </c>
      <c r="BF875" s="103">
        <f>IF(L875="sníž. přenesená",#REF!,0)</f>
        <v>0</v>
      </c>
      <c r="BG875" s="103">
        <f>IF(L875="nulová",#REF!,0)</f>
        <v>0</v>
      </c>
      <c r="BH875" s="10" t="s">
        <v>78</v>
      </c>
      <c r="BI875" s="103" t="e">
        <f>ROUND(#REF!*H875,2)</f>
        <v>#REF!</v>
      </c>
      <c r="BJ875" s="10" t="s">
        <v>112</v>
      </c>
      <c r="BK875" s="102" t="s">
        <v>1449</v>
      </c>
    </row>
    <row r="876" spans="2:63" s="1" customFormat="1" ht="78" x14ac:dyDescent="0.2">
      <c r="B876" s="21"/>
      <c r="D876" s="104" t="s">
        <v>114</v>
      </c>
      <c r="F876" s="105" t="s">
        <v>1450</v>
      </c>
      <c r="I876" s="97"/>
      <c r="J876" s="156"/>
      <c r="K876" s="106"/>
      <c r="R876" s="44"/>
      <c r="AR876" s="10" t="s">
        <v>114</v>
      </c>
      <c r="AS876" s="10" t="s">
        <v>70</v>
      </c>
    </row>
    <row r="877" spans="2:63" s="1" customFormat="1" ht="19.5" x14ac:dyDescent="0.2">
      <c r="B877" s="21"/>
      <c r="D877" s="104" t="s">
        <v>152</v>
      </c>
      <c r="F877" s="107" t="s">
        <v>313</v>
      </c>
      <c r="I877" s="97"/>
      <c r="J877" s="156"/>
      <c r="K877" s="106"/>
      <c r="R877" s="44"/>
      <c r="AR877" s="10" t="s">
        <v>152</v>
      </c>
      <c r="AS877" s="10" t="s">
        <v>70</v>
      </c>
    </row>
    <row r="878" spans="2:63" s="1" customFormat="1" ht="24.2" customHeight="1" x14ac:dyDescent="0.2">
      <c r="B878" s="92"/>
      <c r="C878" s="93" t="s">
        <v>782</v>
      </c>
      <c r="D878" s="93" t="s">
        <v>108</v>
      </c>
      <c r="E878" s="94" t="s">
        <v>1451</v>
      </c>
      <c r="F878" s="95" t="s">
        <v>1452</v>
      </c>
      <c r="G878" s="96" t="s">
        <v>202</v>
      </c>
      <c r="H878" s="97">
        <v>2</v>
      </c>
      <c r="I878" s="97" t="s">
        <v>4510</v>
      </c>
      <c r="J878" s="156"/>
      <c r="K878" s="98" t="s">
        <v>1</v>
      </c>
      <c r="L878" s="99" t="s">
        <v>35</v>
      </c>
      <c r="M878" s="100">
        <v>0</v>
      </c>
      <c r="N878" s="100">
        <f>M878*H878</f>
        <v>0</v>
      </c>
      <c r="O878" s="100">
        <v>0</v>
      </c>
      <c r="P878" s="100">
        <f>O878*H878</f>
        <v>0</v>
      </c>
      <c r="Q878" s="100">
        <v>0</v>
      </c>
      <c r="R878" s="101">
        <f>Q878*H878</f>
        <v>0</v>
      </c>
      <c r="AP878" s="102" t="s">
        <v>112</v>
      </c>
      <c r="AR878" s="102" t="s">
        <v>108</v>
      </c>
      <c r="AS878" s="102" t="s">
        <v>70</v>
      </c>
      <c r="AW878" s="10" t="s">
        <v>113</v>
      </c>
      <c r="BC878" s="103" t="e">
        <f>IF(L878="základní",#REF!,0)</f>
        <v>#REF!</v>
      </c>
      <c r="BD878" s="103">
        <f>IF(L878="snížená",#REF!,0)</f>
        <v>0</v>
      </c>
      <c r="BE878" s="103">
        <f>IF(L878="zákl. přenesená",#REF!,0)</f>
        <v>0</v>
      </c>
      <c r="BF878" s="103">
        <f>IF(L878="sníž. přenesená",#REF!,0)</f>
        <v>0</v>
      </c>
      <c r="BG878" s="103">
        <f>IF(L878="nulová",#REF!,0)</f>
        <v>0</v>
      </c>
      <c r="BH878" s="10" t="s">
        <v>78</v>
      </c>
      <c r="BI878" s="103" t="e">
        <f>ROUND(#REF!*H878,2)</f>
        <v>#REF!</v>
      </c>
      <c r="BJ878" s="10" t="s">
        <v>112</v>
      </c>
      <c r="BK878" s="102" t="s">
        <v>1453</v>
      </c>
    </row>
    <row r="879" spans="2:63" s="1" customFormat="1" ht="78" x14ac:dyDescent="0.2">
      <c r="B879" s="21"/>
      <c r="D879" s="104" t="s">
        <v>114</v>
      </c>
      <c r="F879" s="105" t="s">
        <v>1454</v>
      </c>
      <c r="I879" s="97"/>
      <c r="J879" s="156"/>
      <c r="K879" s="106"/>
      <c r="R879" s="44"/>
      <c r="AR879" s="10" t="s">
        <v>114</v>
      </c>
      <c r="AS879" s="10" t="s">
        <v>70</v>
      </c>
    </row>
    <row r="880" spans="2:63" s="1" customFormat="1" ht="19.5" x14ac:dyDescent="0.2">
      <c r="B880" s="21"/>
      <c r="D880" s="104" t="s">
        <v>152</v>
      </c>
      <c r="F880" s="107" t="s">
        <v>313</v>
      </c>
      <c r="I880" s="97"/>
      <c r="J880" s="156"/>
      <c r="K880" s="106"/>
      <c r="R880" s="44"/>
      <c r="AR880" s="10" t="s">
        <v>152</v>
      </c>
      <c r="AS880" s="10" t="s">
        <v>70</v>
      </c>
    </row>
    <row r="881" spans="2:63" s="1" customFormat="1" ht="24.2" customHeight="1" x14ac:dyDescent="0.2">
      <c r="B881" s="92"/>
      <c r="C881" s="93" t="s">
        <v>1455</v>
      </c>
      <c r="D881" s="93" t="s">
        <v>108</v>
      </c>
      <c r="E881" s="94" t="s">
        <v>1456</v>
      </c>
      <c r="F881" s="95" t="s">
        <v>1457</v>
      </c>
      <c r="G881" s="96" t="s">
        <v>202</v>
      </c>
      <c r="H881" s="97">
        <v>2</v>
      </c>
      <c r="I881" s="97" t="s">
        <v>4510</v>
      </c>
      <c r="J881" s="156"/>
      <c r="K881" s="98" t="s">
        <v>1</v>
      </c>
      <c r="L881" s="99" t="s">
        <v>35</v>
      </c>
      <c r="M881" s="100">
        <v>0</v>
      </c>
      <c r="N881" s="100">
        <f>M881*H881</f>
        <v>0</v>
      </c>
      <c r="O881" s="100">
        <v>0</v>
      </c>
      <c r="P881" s="100">
        <f>O881*H881</f>
        <v>0</v>
      </c>
      <c r="Q881" s="100">
        <v>0</v>
      </c>
      <c r="R881" s="101">
        <f>Q881*H881</f>
        <v>0</v>
      </c>
      <c r="AP881" s="102" t="s">
        <v>112</v>
      </c>
      <c r="AR881" s="102" t="s">
        <v>108</v>
      </c>
      <c r="AS881" s="102" t="s">
        <v>70</v>
      </c>
      <c r="AW881" s="10" t="s">
        <v>113</v>
      </c>
      <c r="BC881" s="103" t="e">
        <f>IF(L881="základní",#REF!,0)</f>
        <v>#REF!</v>
      </c>
      <c r="BD881" s="103">
        <f>IF(L881="snížená",#REF!,0)</f>
        <v>0</v>
      </c>
      <c r="BE881" s="103">
        <f>IF(L881="zákl. přenesená",#REF!,0)</f>
        <v>0</v>
      </c>
      <c r="BF881" s="103">
        <f>IF(L881="sníž. přenesená",#REF!,0)</f>
        <v>0</v>
      </c>
      <c r="BG881" s="103">
        <f>IF(L881="nulová",#REF!,0)</f>
        <v>0</v>
      </c>
      <c r="BH881" s="10" t="s">
        <v>78</v>
      </c>
      <c r="BI881" s="103" t="e">
        <f>ROUND(#REF!*H881,2)</f>
        <v>#REF!</v>
      </c>
      <c r="BJ881" s="10" t="s">
        <v>112</v>
      </c>
      <c r="BK881" s="102" t="s">
        <v>1458</v>
      </c>
    </row>
    <row r="882" spans="2:63" s="1" customFormat="1" ht="78" x14ac:dyDescent="0.2">
      <c r="B882" s="21"/>
      <c r="D882" s="104" t="s">
        <v>114</v>
      </c>
      <c r="F882" s="105" t="s">
        <v>1459</v>
      </c>
      <c r="I882" s="97"/>
      <c r="J882" s="156"/>
      <c r="K882" s="106"/>
      <c r="R882" s="44"/>
      <c r="AR882" s="10" t="s">
        <v>114</v>
      </c>
      <c r="AS882" s="10" t="s">
        <v>70</v>
      </c>
    </row>
    <row r="883" spans="2:63" s="1" customFormat="1" ht="19.5" x14ac:dyDescent="0.2">
      <c r="B883" s="21"/>
      <c r="D883" s="104" t="s">
        <v>152</v>
      </c>
      <c r="F883" s="107" t="s">
        <v>313</v>
      </c>
      <c r="I883" s="97"/>
      <c r="J883" s="156"/>
      <c r="K883" s="106"/>
      <c r="R883" s="44"/>
      <c r="AR883" s="10" t="s">
        <v>152</v>
      </c>
      <c r="AS883" s="10" t="s">
        <v>70</v>
      </c>
    </row>
    <row r="884" spans="2:63" s="1" customFormat="1" ht="24.2" customHeight="1" x14ac:dyDescent="0.2">
      <c r="B884" s="92"/>
      <c r="C884" s="93" t="s">
        <v>787</v>
      </c>
      <c r="D884" s="93" t="s">
        <v>108</v>
      </c>
      <c r="E884" s="94" t="s">
        <v>1460</v>
      </c>
      <c r="F884" s="95" t="s">
        <v>1461</v>
      </c>
      <c r="G884" s="96" t="s">
        <v>202</v>
      </c>
      <c r="H884" s="97">
        <v>2</v>
      </c>
      <c r="I884" s="97" t="s">
        <v>4510</v>
      </c>
      <c r="J884" s="156"/>
      <c r="K884" s="98" t="s">
        <v>1</v>
      </c>
      <c r="L884" s="99" t="s">
        <v>35</v>
      </c>
      <c r="M884" s="100">
        <v>0</v>
      </c>
      <c r="N884" s="100">
        <f>M884*H884</f>
        <v>0</v>
      </c>
      <c r="O884" s="100">
        <v>0</v>
      </c>
      <c r="P884" s="100">
        <f>O884*H884</f>
        <v>0</v>
      </c>
      <c r="Q884" s="100">
        <v>0</v>
      </c>
      <c r="R884" s="101">
        <f>Q884*H884</f>
        <v>0</v>
      </c>
      <c r="AP884" s="102" t="s">
        <v>112</v>
      </c>
      <c r="AR884" s="102" t="s">
        <v>108</v>
      </c>
      <c r="AS884" s="102" t="s">
        <v>70</v>
      </c>
      <c r="AW884" s="10" t="s">
        <v>113</v>
      </c>
      <c r="BC884" s="103" t="e">
        <f>IF(L884="základní",#REF!,0)</f>
        <v>#REF!</v>
      </c>
      <c r="BD884" s="103">
        <f>IF(L884="snížená",#REF!,0)</f>
        <v>0</v>
      </c>
      <c r="BE884" s="103">
        <f>IF(L884="zákl. přenesená",#REF!,0)</f>
        <v>0</v>
      </c>
      <c r="BF884" s="103">
        <f>IF(L884="sníž. přenesená",#REF!,0)</f>
        <v>0</v>
      </c>
      <c r="BG884" s="103">
        <f>IF(L884="nulová",#REF!,0)</f>
        <v>0</v>
      </c>
      <c r="BH884" s="10" t="s">
        <v>78</v>
      </c>
      <c r="BI884" s="103" t="e">
        <f>ROUND(#REF!*H884,2)</f>
        <v>#REF!</v>
      </c>
      <c r="BJ884" s="10" t="s">
        <v>112</v>
      </c>
      <c r="BK884" s="102" t="s">
        <v>1462</v>
      </c>
    </row>
    <row r="885" spans="2:63" s="1" customFormat="1" ht="78" x14ac:dyDescent="0.2">
      <c r="B885" s="21"/>
      <c r="D885" s="104" t="s">
        <v>114</v>
      </c>
      <c r="F885" s="105" t="s">
        <v>1463</v>
      </c>
      <c r="I885" s="97"/>
      <c r="J885" s="156"/>
      <c r="K885" s="106"/>
      <c r="R885" s="44"/>
      <c r="AR885" s="10" t="s">
        <v>114</v>
      </c>
      <c r="AS885" s="10" t="s">
        <v>70</v>
      </c>
    </row>
    <row r="886" spans="2:63" s="1" customFormat="1" ht="19.5" x14ac:dyDescent="0.2">
      <c r="B886" s="21"/>
      <c r="D886" s="104" t="s">
        <v>152</v>
      </c>
      <c r="F886" s="107" t="s">
        <v>313</v>
      </c>
      <c r="I886" s="97"/>
      <c r="J886" s="156"/>
      <c r="K886" s="106"/>
      <c r="R886" s="44"/>
      <c r="AR886" s="10" t="s">
        <v>152</v>
      </c>
      <c r="AS886" s="10" t="s">
        <v>70</v>
      </c>
    </row>
    <row r="887" spans="2:63" s="1" customFormat="1" ht="24.2" customHeight="1" x14ac:dyDescent="0.2">
      <c r="B887" s="92"/>
      <c r="C887" s="93" t="s">
        <v>1464</v>
      </c>
      <c r="D887" s="93" t="s">
        <v>108</v>
      </c>
      <c r="E887" s="94" t="s">
        <v>1465</v>
      </c>
      <c r="F887" s="95" t="s">
        <v>1466</v>
      </c>
      <c r="G887" s="96" t="s">
        <v>202</v>
      </c>
      <c r="H887" s="97">
        <v>2</v>
      </c>
      <c r="I887" s="97" t="s">
        <v>4510</v>
      </c>
      <c r="J887" s="156"/>
      <c r="K887" s="98" t="s">
        <v>1</v>
      </c>
      <c r="L887" s="99" t="s">
        <v>35</v>
      </c>
      <c r="M887" s="100">
        <v>0</v>
      </c>
      <c r="N887" s="100">
        <f>M887*H887</f>
        <v>0</v>
      </c>
      <c r="O887" s="100">
        <v>0</v>
      </c>
      <c r="P887" s="100">
        <f>O887*H887</f>
        <v>0</v>
      </c>
      <c r="Q887" s="100">
        <v>0</v>
      </c>
      <c r="R887" s="101">
        <f>Q887*H887</f>
        <v>0</v>
      </c>
      <c r="AP887" s="102" t="s">
        <v>112</v>
      </c>
      <c r="AR887" s="102" t="s">
        <v>108</v>
      </c>
      <c r="AS887" s="102" t="s">
        <v>70</v>
      </c>
      <c r="AW887" s="10" t="s">
        <v>113</v>
      </c>
      <c r="BC887" s="103" t="e">
        <f>IF(L887="základní",#REF!,0)</f>
        <v>#REF!</v>
      </c>
      <c r="BD887" s="103">
        <f>IF(L887="snížená",#REF!,0)</f>
        <v>0</v>
      </c>
      <c r="BE887" s="103">
        <f>IF(L887="zákl. přenesená",#REF!,0)</f>
        <v>0</v>
      </c>
      <c r="BF887" s="103">
        <f>IF(L887="sníž. přenesená",#REF!,0)</f>
        <v>0</v>
      </c>
      <c r="BG887" s="103">
        <f>IF(L887="nulová",#REF!,0)</f>
        <v>0</v>
      </c>
      <c r="BH887" s="10" t="s">
        <v>78</v>
      </c>
      <c r="BI887" s="103" t="e">
        <f>ROUND(#REF!*H887,2)</f>
        <v>#REF!</v>
      </c>
      <c r="BJ887" s="10" t="s">
        <v>112</v>
      </c>
      <c r="BK887" s="102" t="s">
        <v>1467</v>
      </c>
    </row>
    <row r="888" spans="2:63" s="1" customFormat="1" ht="107.25" x14ac:dyDescent="0.2">
      <c r="B888" s="21"/>
      <c r="D888" s="104" t="s">
        <v>114</v>
      </c>
      <c r="F888" s="105" t="s">
        <v>1468</v>
      </c>
      <c r="I888" s="97"/>
      <c r="J888" s="156"/>
      <c r="K888" s="106"/>
      <c r="R888" s="44"/>
      <c r="AR888" s="10" t="s">
        <v>114</v>
      </c>
      <c r="AS888" s="10" t="s">
        <v>70</v>
      </c>
    </row>
    <row r="889" spans="2:63" s="1" customFormat="1" ht="19.5" x14ac:dyDescent="0.2">
      <c r="B889" s="21"/>
      <c r="D889" s="104" t="s">
        <v>152</v>
      </c>
      <c r="F889" s="107" t="s">
        <v>313</v>
      </c>
      <c r="I889" s="97"/>
      <c r="J889" s="156"/>
      <c r="K889" s="106"/>
      <c r="R889" s="44"/>
      <c r="AR889" s="10" t="s">
        <v>152</v>
      </c>
      <c r="AS889" s="10" t="s">
        <v>70</v>
      </c>
    </row>
    <row r="890" spans="2:63" s="1" customFormat="1" ht="24.2" customHeight="1" x14ac:dyDescent="0.2">
      <c r="B890" s="92"/>
      <c r="C890" s="93" t="s">
        <v>791</v>
      </c>
      <c r="D890" s="93" t="s">
        <v>108</v>
      </c>
      <c r="E890" s="94" t="s">
        <v>1469</v>
      </c>
      <c r="F890" s="95" t="s">
        <v>1470</v>
      </c>
      <c r="G890" s="96" t="s">
        <v>202</v>
      </c>
      <c r="H890" s="97">
        <v>2</v>
      </c>
      <c r="I890" s="97" t="s">
        <v>4510</v>
      </c>
      <c r="J890" s="156"/>
      <c r="K890" s="98" t="s">
        <v>1</v>
      </c>
      <c r="L890" s="99" t="s">
        <v>35</v>
      </c>
      <c r="M890" s="100">
        <v>0</v>
      </c>
      <c r="N890" s="100">
        <f>M890*H890</f>
        <v>0</v>
      </c>
      <c r="O890" s="100">
        <v>0</v>
      </c>
      <c r="P890" s="100">
        <f>O890*H890</f>
        <v>0</v>
      </c>
      <c r="Q890" s="100">
        <v>0</v>
      </c>
      <c r="R890" s="101">
        <f>Q890*H890</f>
        <v>0</v>
      </c>
      <c r="AP890" s="102" t="s">
        <v>112</v>
      </c>
      <c r="AR890" s="102" t="s">
        <v>108</v>
      </c>
      <c r="AS890" s="102" t="s">
        <v>70</v>
      </c>
      <c r="AW890" s="10" t="s">
        <v>113</v>
      </c>
      <c r="BC890" s="103" t="e">
        <f>IF(L890="základní",#REF!,0)</f>
        <v>#REF!</v>
      </c>
      <c r="BD890" s="103">
        <f>IF(L890="snížená",#REF!,0)</f>
        <v>0</v>
      </c>
      <c r="BE890" s="103">
        <f>IF(L890="zákl. přenesená",#REF!,0)</f>
        <v>0</v>
      </c>
      <c r="BF890" s="103">
        <f>IF(L890="sníž. přenesená",#REF!,0)</f>
        <v>0</v>
      </c>
      <c r="BG890" s="103">
        <f>IF(L890="nulová",#REF!,0)</f>
        <v>0</v>
      </c>
      <c r="BH890" s="10" t="s">
        <v>78</v>
      </c>
      <c r="BI890" s="103" t="e">
        <f>ROUND(#REF!*H890,2)</f>
        <v>#REF!</v>
      </c>
      <c r="BJ890" s="10" t="s">
        <v>112</v>
      </c>
      <c r="BK890" s="102" t="s">
        <v>1471</v>
      </c>
    </row>
    <row r="891" spans="2:63" s="1" customFormat="1" ht="107.25" x14ac:dyDescent="0.2">
      <c r="B891" s="21"/>
      <c r="D891" s="104" t="s">
        <v>114</v>
      </c>
      <c r="F891" s="105" t="s">
        <v>1472</v>
      </c>
      <c r="I891" s="97"/>
      <c r="J891" s="156"/>
      <c r="K891" s="106"/>
      <c r="R891" s="44"/>
      <c r="AR891" s="10" t="s">
        <v>114</v>
      </c>
      <c r="AS891" s="10" t="s">
        <v>70</v>
      </c>
    </row>
    <row r="892" spans="2:63" s="1" customFormat="1" ht="19.5" x14ac:dyDescent="0.2">
      <c r="B892" s="21"/>
      <c r="D892" s="104" t="s">
        <v>152</v>
      </c>
      <c r="F892" s="107" t="s">
        <v>313</v>
      </c>
      <c r="I892" s="97"/>
      <c r="J892" s="156"/>
      <c r="K892" s="106"/>
      <c r="R892" s="44"/>
      <c r="AR892" s="10" t="s">
        <v>152</v>
      </c>
      <c r="AS892" s="10" t="s">
        <v>70</v>
      </c>
    </row>
    <row r="893" spans="2:63" s="1" customFormat="1" ht="24.2" customHeight="1" x14ac:dyDescent="0.2">
      <c r="B893" s="92"/>
      <c r="C893" s="93" t="s">
        <v>1473</v>
      </c>
      <c r="D893" s="93" t="s">
        <v>108</v>
      </c>
      <c r="E893" s="94" t="s">
        <v>1474</v>
      </c>
      <c r="F893" s="95" t="s">
        <v>1475</v>
      </c>
      <c r="G893" s="96" t="s">
        <v>220</v>
      </c>
      <c r="H893" s="97">
        <v>100</v>
      </c>
      <c r="I893" s="97" t="s">
        <v>4510</v>
      </c>
      <c r="J893" s="156"/>
      <c r="K893" s="98" t="s">
        <v>1</v>
      </c>
      <c r="L893" s="99" t="s">
        <v>35</v>
      </c>
      <c r="M893" s="100">
        <v>0</v>
      </c>
      <c r="N893" s="100">
        <f>M893*H893</f>
        <v>0</v>
      </c>
      <c r="O893" s="100">
        <v>0</v>
      </c>
      <c r="P893" s="100">
        <f>O893*H893</f>
        <v>0</v>
      </c>
      <c r="Q893" s="100">
        <v>0</v>
      </c>
      <c r="R893" s="101">
        <f>Q893*H893</f>
        <v>0</v>
      </c>
      <c r="AP893" s="102" t="s">
        <v>112</v>
      </c>
      <c r="AR893" s="102" t="s">
        <v>108</v>
      </c>
      <c r="AS893" s="102" t="s">
        <v>70</v>
      </c>
      <c r="AW893" s="10" t="s">
        <v>113</v>
      </c>
      <c r="BC893" s="103" t="e">
        <f>IF(L893="základní",#REF!,0)</f>
        <v>#REF!</v>
      </c>
      <c r="BD893" s="103">
        <f>IF(L893="snížená",#REF!,0)</f>
        <v>0</v>
      </c>
      <c r="BE893" s="103">
        <f>IF(L893="zákl. přenesená",#REF!,0)</f>
        <v>0</v>
      </c>
      <c r="BF893" s="103">
        <f>IF(L893="sníž. přenesená",#REF!,0)</f>
        <v>0</v>
      </c>
      <c r="BG893" s="103">
        <f>IF(L893="nulová",#REF!,0)</f>
        <v>0</v>
      </c>
      <c r="BH893" s="10" t="s">
        <v>78</v>
      </c>
      <c r="BI893" s="103" t="e">
        <f>ROUND(#REF!*H893,2)</f>
        <v>#REF!</v>
      </c>
      <c r="BJ893" s="10" t="s">
        <v>112</v>
      </c>
      <c r="BK893" s="102" t="s">
        <v>1476</v>
      </c>
    </row>
    <row r="894" spans="2:63" s="1" customFormat="1" ht="48.75" x14ac:dyDescent="0.2">
      <c r="B894" s="21"/>
      <c r="D894" s="104" t="s">
        <v>114</v>
      </c>
      <c r="F894" s="105" t="s">
        <v>1477</v>
      </c>
      <c r="I894" s="97"/>
      <c r="J894" s="156"/>
      <c r="K894" s="106"/>
      <c r="R894" s="44"/>
      <c r="AR894" s="10" t="s">
        <v>114</v>
      </c>
      <c r="AS894" s="10" t="s">
        <v>70</v>
      </c>
    </row>
    <row r="895" spans="2:63" s="1" customFormat="1" ht="19.5" x14ac:dyDescent="0.2">
      <c r="B895" s="21"/>
      <c r="D895" s="104" t="s">
        <v>152</v>
      </c>
      <c r="F895" s="107" t="s">
        <v>1436</v>
      </c>
      <c r="I895" s="97"/>
      <c r="J895" s="156"/>
      <c r="K895" s="106"/>
      <c r="R895" s="44"/>
      <c r="AR895" s="10" t="s">
        <v>152</v>
      </c>
      <c r="AS895" s="10" t="s">
        <v>70</v>
      </c>
    </row>
    <row r="896" spans="2:63" s="1" customFormat="1" ht="21.75" customHeight="1" x14ac:dyDescent="0.2">
      <c r="B896" s="92"/>
      <c r="C896" s="93" t="s">
        <v>796</v>
      </c>
      <c r="D896" s="93" t="s">
        <v>108</v>
      </c>
      <c r="E896" s="94" t="s">
        <v>1478</v>
      </c>
      <c r="F896" s="95" t="s">
        <v>1479</v>
      </c>
      <c r="G896" s="96" t="s">
        <v>220</v>
      </c>
      <c r="H896" s="97">
        <v>100</v>
      </c>
      <c r="I896" s="97" t="s">
        <v>4510</v>
      </c>
      <c r="J896" s="156"/>
      <c r="K896" s="98" t="s">
        <v>1</v>
      </c>
      <c r="L896" s="99" t="s">
        <v>35</v>
      </c>
      <c r="M896" s="100">
        <v>0</v>
      </c>
      <c r="N896" s="100">
        <f>M896*H896</f>
        <v>0</v>
      </c>
      <c r="O896" s="100">
        <v>0</v>
      </c>
      <c r="P896" s="100">
        <f>O896*H896</f>
        <v>0</v>
      </c>
      <c r="Q896" s="100">
        <v>0</v>
      </c>
      <c r="R896" s="101">
        <f>Q896*H896</f>
        <v>0</v>
      </c>
      <c r="AP896" s="102" t="s">
        <v>112</v>
      </c>
      <c r="AR896" s="102" t="s">
        <v>108</v>
      </c>
      <c r="AS896" s="102" t="s">
        <v>70</v>
      </c>
      <c r="AW896" s="10" t="s">
        <v>113</v>
      </c>
      <c r="BC896" s="103" t="e">
        <f>IF(L896="základní",#REF!,0)</f>
        <v>#REF!</v>
      </c>
      <c r="BD896" s="103">
        <f>IF(L896="snížená",#REF!,0)</f>
        <v>0</v>
      </c>
      <c r="BE896" s="103">
        <f>IF(L896="zákl. přenesená",#REF!,0)</f>
        <v>0</v>
      </c>
      <c r="BF896" s="103">
        <f>IF(L896="sníž. přenesená",#REF!,0)</f>
        <v>0</v>
      </c>
      <c r="BG896" s="103">
        <f>IF(L896="nulová",#REF!,0)</f>
        <v>0</v>
      </c>
      <c r="BH896" s="10" t="s">
        <v>78</v>
      </c>
      <c r="BI896" s="103" t="e">
        <f>ROUND(#REF!*H896,2)</f>
        <v>#REF!</v>
      </c>
      <c r="BJ896" s="10" t="s">
        <v>112</v>
      </c>
      <c r="BK896" s="102" t="s">
        <v>1480</v>
      </c>
    </row>
    <row r="897" spans="2:63" s="1" customFormat="1" ht="39" x14ac:dyDescent="0.2">
      <c r="B897" s="21"/>
      <c r="D897" s="104" t="s">
        <v>114</v>
      </c>
      <c r="F897" s="105" t="s">
        <v>1481</v>
      </c>
      <c r="I897" s="97"/>
      <c r="J897" s="156"/>
      <c r="K897" s="106"/>
      <c r="R897" s="44"/>
      <c r="AR897" s="10" t="s">
        <v>114</v>
      </c>
      <c r="AS897" s="10" t="s">
        <v>70</v>
      </c>
    </row>
    <row r="898" spans="2:63" s="1" customFormat="1" ht="19.5" x14ac:dyDescent="0.2">
      <c r="B898" s="21"/>
      <c r="D898" s="104" t="s">
        <v>152</v>
      </c>
      <c r="F898" s="107" t="s">
        <v>1436</v>
      </c>
      <c r="I898" s="97"/>
      <c r="J898" s="156"/>
      <c r="K898" s="106"/>
      <c r="R898" s="44"/>
      <c r="AR898" s="10" t="s">
        <v>152</v>
      </c>
      <c r="AS898" s="10" t="s">
        <v>70</v>
      </c>
    </row>
    <row r="899" spans="2:63" s="1" customFormat="1" ht="24.2" customHeight="1" x14ac:dyDescent="0.2">
      <c r="B899" s="92"/>
      <c r="C899" s="93" t="s">
        <v>1482</v>
      </c>
      <c r="D899" s="93" t="s">
        <v>108</v>
      </c>
      <c r="E899" s="94" t="s">
        <v>1483</v>
      </c>
      <c r="F899" s="95" t="s">
        <v>1484</v>
      </c>
      <c r="G899" s="96" t="s">
        <v>220</v>
      </c>
      <c r="H899" s="97">
        <v>200</v>
      </c>
      <c r="I899" s="97" t="s">
        <v>4510</v>
      </c>
      <c r="J899" s="156"/>
      <c r="K899" s="98" t="s">
        <v>1</v>
      </c>
      <c r="L899" s="99" t="s">
        <v>35</v>
      </c>
      <c r="M899" s="100">
        <v>0</v>
      </c>
      <c r="N899" s="100">
        <f>M899*H899</f>
        <v>0</v>
      </c>
      <c r="O899" s="100">
        <v>0</v>
      </c>
      <c r="P899" s="100">
        <f>O899*H899</f>
        <v>0</v>
      </c>
      <c r="Q899" s="100">
        <v>0</v>
      </c>
      <c r="R899" s="101">
        <f>Q899*H899</f>
        <v>0</v>
      </c>
      <c r="AP899" s="102" t="s">
        <v>112</v>
      </c>
      <c r="AR899" s="102" t="s">
        <v>108</v>
      </c>
      <c r="AS899" s="102" t="s">
        <v>70</v>
      </c>
      <c r="AW899" s="10" t="s">
        <v>113</v>
      </c>
      <c r="BC899" s="103" t="e">
        <f>IF(L899="základní",#REF!,0)</f>
        <v>#REF!</v>
      </c>
      <c r="BD899" s="103">
        <f>IF(L899="snížená",#REF!,0)</f>
        <v>0</v>
      </c>
      <c r="BE899" s="103">
        <f>IF(L899="zákl. přenesená",#REF!,0)</f>
        <v>0</v>
      </c>
      <c r="BF899" s="103">
        <f>IF(L899="sníž. přenesená",#REF!,0)</f>
        <v>0</v>
      </c>
      <c r="BG899" s="103">
        <f>IF(L899="nulová",#REF!,0)</f>
        <v>0</v>
      </c>
      <c r="BH899" s="10" t="s">
        <v>78</v>
      </c>
      <c r="BI899" s="103" t="e">
        <f>ROUND(#REF!*H899,2)</f>
        <v>#REF!</v>
      </c>
      <c r="BJ899" s="10" t="s">
        <v>112</v>
      </c>
      <c r="BK899" s="102" t="s">
        <v>1485</v>
      </c>
    </row>
    <row r="900" spans="2:63" s="1" customFormat="1" ht="87.75" x14ac:dyDescent="0.2">
      <c r="B900" s="21"/>
      <c r="D900" s="104" t="s">
        <v>114</v>
      </c>
      <c r="F900" s="105" t="s">
        <v>1486</v>
      </c>
      <c r="I900" s="97"/>
      <c r="J900" s="156"/>
      <c r="K900" s="106"/>
      <c r="R900" s="44"/>
      <c r="AR900" s="10" t="s">
        <v>114</v>
      </c>
      <c r="AS900" s="10" t="s">
        <v>70</v>
      </c>
    </row>
    <row r="901" spans="2:63" s="1" customFormat="1" ht="19.5" x14ac:dyDescent="0.2">
      <c r="B901" s="21"/>
      <c r="D901" s="104" t="s">
        <v>152</v>
      </c>
      <c r="F901" s="107" t="s">
        <v>1436</v>
      </c>
      <c r="I901" s="97"/>
      <c r="J901" s="156"/>
      <c r="K901" s="106"/>
      <c r="R901" s="44"/>
      <c r="AR901" s="10" t="s">
        <v>152</v>
      </c>
      <c r="AS901" s="10" t="s">
        <v>70</v>
      </c>
    </row>
    <row r="902" spans="2:63" s="1" customFormat="1" ht="24.2" customHeight="1" x14ac:dyDescent="0.2">
      <c r="B902" s="92"/>
      <c r="C902" s="93" t="s">
        <v>800</v>
      </c>
      <c r="D902" s="93" t="s">
        <v>108</v>
      </c>
      <c r="E902" s="94" t="s">
        <v>1487</v>
      </c>
      <c r="F902" s="95" t="s">
        <v>1488</v>
      </c>
      <c r="G902" s="96" t="s">
        <v>220</v>
      </c>
      <c r="H902" s="97">
        <v>200</v>
      </c>
      <c r="I902" s="97" t="s">
        <v>4510</v>
      </c>
      <c r="J902" s="156"/>
      <c r="K902" s="98" t="s">
        <v>1</v>
      </c>
      <c r="L902" s="99" t="s">
        <v>35</v>
      </c>
      <c r="M902" s="100">
        <v>0</v>
      </c>
      <c r="N902" s="100">
        <f>M902*H902</f>
        <v>0</v>
      </c>
      <c r="O902" s="100">
        <v>0</v>
      </c>
      <c r="P902" s="100">
        <f>O902*H902</f>
        <v>0</v>
      </c>
      <c r="Q902" s="100">
        <v>0</v>
      </c>
      <c r="R902" s="101">
        <f>Q902*H902</f>
        <v>0</v>
      </c>
      <c r="AP902" s="102" t="s">
        <v>112</v>
      </c>
      <c r="AR902" s="102" t="s">
        <v>108</v>
      </c>
      <c r="AS902" s="102" t="s">
        <v>70</v>
      </c>
      <c r="AW902" s="10" t="s">
        <v>113</v>
      </c>
      <c r="BC902" s="103" t="e">
        <f>IF(L902="základní",#REF!,0)</f>
        <v>#REF!</v>
      </c>
      <c r="BD902" s="103">
        <f>IF(L902="snížená",#REF!,0)</f>
        <v>0</v>
      </c>
      <c r="BE902" s="103">
        <f>IF(L902="zákl. přenesená",#REF!,0)</f>
        <v>0</v>
      </c>
      <c r="BF902" s="103">
        <f>IF(L902="sníž. přenesená",#REF!,0)</f>
        <v>0</v>
      </c>
      <c r="BG902" s="103">
        <f>IF(L902="nulová",#REF!,0)</f>
        <v>0</v>
      </c>
      <c r="BH902" s="10" t="s">
        <v>78</v>
      </c>
      <c r="BI902" s="103" t="e">
        <f>ROUND(#REF!*H902,2)</f>
        <v>#REF!</v>
      </c>
      <c r="BJ902" s="10" t="s">
        <v>112</v>
      </c>
      <c r="BK902" s="102" t="s">
        <v>1489</v>
      </c>
    </row>
    <row r="903" spans="2:63" s="1" customFormat="1" ht="87.75" x14ac:dyDescent="0.2">
      <c r="B903" s="21"/>
      <c r="D903" s="104" t="s">
        <v>114</v>
      </c>
      <c r="F903" s="105" t="s">
        <v>1490</v>
      </c>
      <c r="I903" s="97"/>
      <c r="J903" s="156"/>
      <c r="K903" s="106"/>
      <c r="R903" s="44"/>
      <c r="AR903" s="10" t="s">
        <v>114</v>
      </c>
      <c r="AS903" s="10" t="s">
        <v>70</v>
      </c>
    </row>
    <row r="904" spans="2:63" s="1" customFormat="1" ht="19.5" x14ac:dyDescent="0.2">
      <c r="B904" s="21"/>
      <c r="D904" s="104" t="s">
        <v>152</v>
      </c>
      <c r="F904" s="107" t="s">
        <v>1436</v>
      </c>
      <c r="I904" s="97"/>
      <c r="J904" s="156"/>
      <c r="K904" s="106"/>
      <c r="R904" s="44"/>
      <c r="AR904" s="10" t="s">
        <v>152</v>
      </c>
      <c r="AS904" s="10" t="s">
        <v>70</v>
      </c>
    </row>
    <row r="905" spans="2:63" s="1" customFormat="1" ht="24.2" customHeight="1" x14ac:dyDescent="0.2">
      <c r="B905" s="92"/>
      <c r="C905" s="93" t="s">
        <v>1491</v>
      </c>
      <c r="D905" s="93" t="s">
        <v>108</v>
      </c>
      <c r="E905" s="94" t="s">
        <v>1492</v>
      </c>
      <c r="F905" s="95" t="s">
        <v>1493</v>
      </c>
      <c r="G905" s="96" t="s">
        <v>220</v>
      </c>
      <c r="H905" s="97">
        <v>200</v>
      </c>
      <c r="I905" s="97" t="s">
        <v>4510</v>
      </c>
      <c r="J905" s="156"/>
      <c r="K905" s="98" t="s">
        <v>1</v>
      </c>
      <c r="L905" s="99" t="s">
        <v>35</v>
      </c>
      <c r="M905" s="100">
        <v>0</v>
      </c>
      <c r="N905" s="100">
        <f>M905*H905</f>
        <v>0</v>
      </c>
      <c r="O905" s="100">
        <v>0</v>
      </c>
      <c r="P905" s="100">
        <f>O905*H905</f>
        <v>0</v>
      </c>
      <c r="Q905" s="100">
        <v>0</v>
      </c>
      <c r="R905" s="101">
        <f>Q905*H905</f>
        <v>0</v>
      </c>
      <c r="AP905" s="102" t="s">
        <v>112</v>
      </c>
      <c r="AR905" s="102" t="s">
        <v>108</v>
      </c>
      <c r="AS905" s="102" t="s">
        <v>70</v>
      </c>
      <c r="AW905" s="10" t="s">
        <v>113</v>
      </c>
      <c r="BC905" s="103" t="e">
        <f>IF(L905="základní",#REF!,0)</f>
        <v>#REF!</v>
      </c>
      <c r="BD905" s="103">
        <f>IF(L905="snížená",#REF!,0)</f>
        <v>0</v>
      </c>
      <c r="BE905" s="103">
        <f>IF(L905="zákl. přenesená",#REF!,0)</f>
        <v>0</v>
      </c>
      <c r="BF905" s="103">
        <f>IF(L905="sníž. přenesená",#REF!,0)</f>
        <v>0</v>
      </c>
      <c r="BG905" s="103">
        <f>IF(L905="nulová",#REF!,0)</f>
        <v>0</v>
      </c>
      <c r="BH905" s="10" t="s">
        <v>78</v>
      </c>
      <c r="BI905" s="103" t="e">
        <f>ROUND(#REF!*H905,2)</f>
        <v>#REF!</v>
      </c>
      <c r="BJ905" s="10" t="s">
        <v>112</v>
      </c>
      <c r="BK905" s="102" t="s">
        <v>1494</v>
      </c>
    </row>
    <row r="906" spans="2:63" s="1" customFormat="1" ht="87.75" x14ac:dyDescent="0.2">
      <c r="B906" s="21"/>
      <c r="D906" s="104" t="s">
        <v>114</v>
      </c>
      <c r="F906" s="105" t="s">
        <v>1495</v>
      </c>
      <c r="I906" s="97"/>
      <c r="J906" s="156"/>
      <c r="K906" s="106"/>
      <c r="R906" s="44"/>
      <c r="AR906" s="10" t="s">
        <v>114</v>
      </c>
      <c r="AS906" s="10" t="s">
        <v>70</v>
      </c>
    </row>
    <row r="907" spans="2:63" s="1" customFormat="1" ht="19.5" x14ac:dyDescent="0.2">
      <c r="B907" s="21"/>
      <c r="D907" s="104" t="s">
        <v>152</v>
      </c>
      <c r="F907" s="107" t="s">
        <v>1496</v>
      </c>
      <c r="I907" s="97"/>
      <c r="J907" s="156"/>
      <c r="K907" s="106"/>
      <c r="R907" s="44"/>
      <c r="AR907" s="10" t="s">
        <v>152</v>
      </c>
      <c r="AS907" s="10" t="s">
        <v>70</v>
      </c>
    </row>
    <row r="908" spans="2:63" s="1" customFormat="1" ht="24.2" customHeight="1" x14ac:dyDescent="0.2">
      <c r="B908" s="92"/>
      <c r="C908" s="93" t="s">
        <v>805</v>
      </c>
      <c r="D908" s="93" t="s">
        <v>108</v>
      </c>
      <c r="E908" s="94" t="s">
        <v>1497</v>
      </c>
      <c r="F908" s="95" t="s">
        <v>1498</v>
      </c>
      <c r="G908" s="96" t="s">
        <v>220</v>
      </c>
      <c r="H908" s="97">
        <v>200</v>
      </c>
      <c r="I908" s="97" t="s">
        <v>4510</v>
      </c>
      <c r="J908" s="156"/>
      <c r="K908" s="98" t="s">
        <v>1</v>
      </c>
      <c r="L908" s="99" t="s">
        <v>35</v>
      </c>
      <c r="M908" s="100">
        <v>0</v>
      </c>
      <c r="N908" s="100">
        <f>M908*H908</f>
        <v>0</v>
      </c>
      <c r="O908" s="100">
        <v>0</v>
      </c>
      <c r="P908" s="100">
        <f>O908*H908</f>
        <v>0</v>
      </c>
      <c r="Q908" s="100">
        <v>0</v>
      </c>
      <c r="R908" s="101">
        <f>Q908*H908</f>
        <v>0</v>
      </c>
      <c r="AP908" s="102" t="s">
        <v>112</v>
      </c>
      <c r="AR908" s="102" t="s">
        <v>108</v>
      </c>
      <c r="AS908" s="102" t="s">
        <v>70</v>
      </c>
      <c r="AW908" s="10" t="s">
        <v>113</v>
      </c>
      <c r="BC908" s="103" t="e">
        <f>IF(L908="základní",#REF!,0)</f>
        <v>#REF!</v>
      </c>
      <c r="BD908" s="103">
        <f>IF(L908="snížená",#REF!,0)</f>
        <v>0</v>
      </c>
      <c r="BE908" s="103">
        <f>IF(L908="zákl. přenesená",#REF!,0)</f>
        <v>0</v>
      </c>
      <c r="BF908" s="103">
        <f>IF(L908="sníž. přenesená",#REF!,0)</f>
        <v>0</v>
      </c>
      <c r="BG908" s="103">
        <f>IF(L908="nulová",#REF!,0)</f>
        <v>0</v>
      </c>
      <c r="BH908" s="10" t="s">
        <v>78</v>
      </c>
      <c r="BI908" s="103" t="e">
        <f>ROUND(#REF!*H908,2)</f>
        <v>#REF!</v>
      </c>
      <c r="BJ908" s="10" t="s">
        <v>112</v>
      </c>
      <c r="BK908" s="102" t="s">
        <v>1499</v>
      </c>
    </row>
    <row r="909" spans="2:63" s="1" customFormat="1" ht="87.75" x14ac:dyDescent="0.2">
      <c r="B909" s="21"/>
      <c r="D909" s="104" t="s">
        <v>114</v>
      </c>
      <c r="F909" s="105" t="s">
        <v>1500</v>
      </c>
      <c r="I909" s="97"/>
      <c r="J909" s="156"/>
      <c r="K909" s="106"/>
      <c r="R909" s="44"/>
      <c r="AR909" s="10" t="s">
        <v>114</v>
      </c>
      <c r="AS909" s="10" t="s">
        <v>70</v>
      </c>
    </row>
    <row r="910" spans="2:63" s="1" customFormat="1" ht="19.5" x14ac:dyDescent="0.2">
      <c r="B910" s="21"/>
      <c r="D910" s="104" t="s">
        <v>152</v>
      </c>
      <c r="F910" s="107" t="s">
        <v>1496</v>
      </c>
      <c r="I910" s="97"/>
      <c r="J910" s="156"/>
      <c r="K910" s="106"/>
      <c r="R910" s="44"/>
      <c r="AR910" s="10" t="s">
        <v>152</v>
      </c>
      <c r="AS910" s="10" t="s">
        <v>70</v>
      </c>
    </row>
    <row r="911" spans="2:63" s="1" customFormat="1" ht="24.2" customHeight="1" x14ac:dyDescent="0.2">
      <c r="B911" s="92"/>
      <c r="C911" s="93" t="s">
        <v>1501</v>
      </c>
      <c r="D911" s="93" t="s">
        <v>108</v>
      </c>
      <c r="E911" s="94" t="s">
        <v>1502</v>
      </c>
      <c r="F911" s="95" t="s">
        <v>1503</v>
      </c>
      <c r="G911" s="96" t="s">
        <v>220</v>
      </c>
      <c r="H911" s="97">
        <v>200</v>
      </c>
      <c r="I911" s="97" t="s">
        <v>4510</v>
      </c>
      <c r="J911" s="156"/>
      <c r="K911" s="98" t="s">
        <v>1</v>
      </c>
      <c r="L911" s="99" t="s">
        <v>35</v>
      </c>
      <c r="M911" s="100">
        <v>0</v>
      </c>
      <c r="N911" s="100">
        <f>M911*H911</f>
        <v>0</v>
      </c>
      <c r="O911" s="100">
        <v>0</v>
      </c>
      <c r="P911" s="100">
        <f>O911*H911</f>
        <v>0</v>
      </c>
      <c r="Q911" s="100">
        <v>0</v>
      </c>
      <c r="R911" s="101">
        <f>Q911*H911</f>
        <v>0</v>
      </c>
      <c r="AP911" s="102" t="s">
        <v>112</v>
      </c>
      <c r="AR911" s="102" t="s">
        <v>108</v>
      </c>
      <c r="AS911" s="102" t="s">
        <v>70</v>
      </c>
      <c r="AW911" s="10" t="s">
        <v>113</v>
      </c>
      <c r="BC911" s="103" t="e">
        <f>IF(L911="základní",#REF!,0)</f>
        <v>#REF!</v>
      </c>
      <c r="BD911" s="103">
        <f>IF(L911="snížená",#REF!,0)</f>
        <v>0</v>
      </c>
      <c r="BE911" s="103">
        <f>IF(L911="zákl. přenesená",#REF!,0)</f>
        <v>0</v>
      </c>
      <c r="BF911" s="103">
        <f>IF(L911="sníž. přenesená",#REF!,0)</f>
        <v>0</v>
      </c>
      <c r="BG911" s="103">
        <f>IF(L911="nulová",#REF!,0)</f>
        <v>0</v>
      </c>
      <c r="BH911" s="10" t="s">
        <v>78</v>
      </c>
      <c r="BI911" s="103" t="e">
        <f>ROUND(#REF!*H911,2)</f>
        <v>#REF!</v>
      </c>
      <c r="BJ911" s="10" t="s">
        <v>112</v>
      </c>
      <c r="BK911" s="102" t="s">
        <v>1504</v>
      </c>
    </row>
    <row r="912" spans="2:63" s="1" customFormat="1" ht="117" x14ac:dyDescent="0.2">
      <c r="B912" s="21"/>
      <c r="D912" s="104" t="s">
        <v>114</v>
      </c>
      <c r="F912" s="105" t="s">
        <v>1505</v>
      </c>
      <c r="I912" s="97"/>
      <c r="J912" s="156"/>
      <c r="K912" s="106"/>
      <c r="R912" s="44"/>
      <c r="AR912" s="10" t="s">
        <v>114</v>
      </c>
      <c r="AS912" s="10" t="s">
        <v>70</v>
      </c>
    </row>
    <row r="913" spans="2:63" s="1" customFormat="1" ht="19.5" x14ac:dyDescent="0.2">
      <c r="B913" s="21"/>
      <c r="D913" s="104" t="s">
        <v>152</v>
      </c>
      <c r="F913" s="107" t="s">
        <v>1436</v>
      </c>
      <c r="I913" s="97"/>
      <c r="J913" s="156"/>
      <c r="K913" s="106"/>
      <c r="R913" s="44"/>
      <c r="AR913" s="10" t="s">
        <v>152</v>
      </c>
      <c r="AS913" s="10" t="s">
        <v>70</v>
      </c>
    </row>
    <row r="914" spans="2:63" s="1" customFormat="1" ht="24.2" customHeight="1" x14ac:dyDescent="0.2">
      <c r="B914" s="92"/>
      <c r="C914" s="93" t="s">
        <v>809</v>
      </c>
      <c r="D914" s="93" t="s">
        <v>108</v>
      </c>
      <c r="E914" s="94" t="s">
        <v>1506</v>
      </c>
      <c r="F914" s="95" t="s">
        <v>1507</v>
      </c>
      <c r="G914" s="96" t="s">
        <v>220</v>
      </c>
      <c r="H914" s="97">
        <v>200</v>
      </c>
      <c r="I914" s="97" t="s">
        <v>4510</v>
      </c>
      <c r="J914" s="156"/>
      <c r="K914" s="98" t="s">
        <v>1</v>
      </c>
      <c r="L914" s="99" t="s">
        <v>35</v>
      </c>
      <c r="M914" s="100">
        <v>0</v>
      </c>
      <c r="N914" s="100">
        <f>M914*H914</f>
        <v>0</v>
      </c>
      <c r="O914" s="100">
        <v>0</v>
      </c>
      <c r="P914" s="100">
        <f>O914*H914</f>
        <v>0</v>
      </c>
      <c r="Q914" s="100">
        <v>0</v>
      </c>
      <c r="R914" s="101">
        <f>Q914*H914</f>
        <v>0</v>
      </c>
      <c r="AP914" s="102" t="s">
        <v>112</v>
      </c>
      <c r="AR914" s="102" t="s">
        <v>108</v>
      </c>
      <c r="AS914" s="102" t="s">
        <v>70</v>
      </c>
      <c r="AW914" s="10" t="s">
        <v>113</v>
      </c>
      <c r="BC914" s="103" t="e">
        <f>IF(L914="základní",#REF!,0)</f>
        <v>#REF!</v>
      </c>
      <c r="BD914" s="103">
        <f>IF(L914="snížená",#REF!,0)</f>
        <v>0</v>
      </c>
      <c r="BE914" s="103">
        <f>IF(L914="zákl. přenesená",#REF!,0)</f>
        <v>0</v>
      </c>
      <c r="BF914" s="103">
        <f>IF(L914="sníž. přenesená",#REF!,0)</f>
        <v>0</v>
      </c>
      <c r="BG914" s="103">
        <f>IF(L914="nulová",#REF!,0)</f>
        <v>0</v>
      </c>
      <c r="BH914" s="10" t="s">
        <v>78</v>
      </c>
      <c r="BI914" s="103" t="e">
        <f>ROUND(#REF!*H914,2)</f>
        <v>#REF!</v>
      </c>
      <c r="BJ914" s="10" t="s">
        <v>112</v>
      </c>
      <c r="BK914" s="102" t="s">
        <v>1508</v>
      </c>
    </row>
    <row r="915" spans="2:63" s="1" customFormat="1" ht="107.25" x14ac:dyDescent="0.2">
      <c r="B915" s="21"/>
      <c r="D915" s="104" t="s">
        <v>114</v>
      </c>
      <c r="F915" s="105" t="s">
        <v>1509</v>
      </c>
      <c r="I915" s="97"/>
      <c r="J915" s="156"/>
      <c r="K915" s="106"/>
      <c r="R915" s="44"/>
      <c r="AR915" s="10" t="s">
        <v>114</v>
      </c>
      <c r="AS915" s="10" t="s">
        <v>70</v>
      </c>
    </row>
    <row r="916" spans="2:63" s="1" customFormat="1" ht="19.5" x14ac:dyDescent="0.2">
      <c r="B916" s="21"/>
      <c r="D916" s="104" t="s">
        <v>152</v>
      </c>
      <c r="F916" s="107" t="s">
        <v>1436</v>
      </c>
      <c r="I916" s="97"/>
      <c r="J916" s="156"/>
      <c r="K916" s="106"/>
      <c r="R916" s="44"/>
      <c r="AR916" s="10" t="s">
        <v>152</v>
      </c>
      <c r="AS916" s="10" t="s">
        <v>70</v>
      </c>
    </row>
    <row r="917" spans="2:63" s="1" customFormat="1" ht="24.2" customHeight="1" x14ac:dyDescent="0.2">
      <c r="B917" s="92"/>
      <c r="C917" s="93" t="s">
        <v>1510</v>
      </c>
      <c r="D917" s="93" t="s">
        <v>108</v>
      </c>
      <c r="E917" s="94" t="s">
        <v>1511</v>
      </c>
      <c r="F917" s="95" t="s">
        <v>1512</v>
      </c>
      <c r="G917" s="96" t="s">
        <v>202</v>
      </c>
      <c r="H917" s="97">
        <v>1</v>
      </c>
      <c r="I917" s="97" t="s">
        <v>4510</v>
      </c>
      <c r="J917" s="156"/>
      <c r="K917" s="98" t="s">
        <v>1</v>
      </c>
      <c r="L917" s="99" t="s">
        <v>35</v>
      </c>
      <c r="M917" s="100">
        <v>0</v>
      </c>
      <c r="N917" s="100">
        <f>M917*H917</f>
        <v>0</v>
      </c>
      <c r="O917" s="100">
        <v>0</v>
      </c>
      <c r="P917" s="100">
        <f>O917*H917</f>
        <v>0</v>
      </c>
      <c r="Q917" s="100">
        <v>0</v>
      </c>
      <c r="R917" s="101">
        <f>Q917*H917</f>
        <v>0</v>
      </c>
      <c r="AP917" s="102" t="s">
        <v>112</v>
      </c>
      <c r="AR917" s="102" t="s">
        <v>108</v>
      </c>
      <c r="AS917" s="102" t="s">
        <v>70</v>
      </c>
      <c r="AW917" s="10" t="s">
        <v>113</v>
      </c>
      <c r="BC917" s="103" t="e">
        <f>IF(L917="základní",#REF!,0)</f>
        <v>#REF!</v>
      </c>
      <c r="BD917" s="103">
        <f>IF(L917="snížená",#REF!,0)</f>
        <v>0</v>
      </c>
      <c r="BE917" s="103">
        <f>IF(L917="zákl. přenesená",#REF!,0)</f>
        <v>0</v>
      </c>
      <c r="BF917" s="103">
        <f>IF(L917="sníž. přenesená",#REF!,0)</f>
        <v>0</v>
      </c>
      <c r="BG917" s="103">
        <f>IF(L917="nulová",#REF!,0)</f>
        <v>0</v>
      </c>
      <c r="BH917" s="10" t="s">
        <v>78</v>
      </c>
      <c r="BI917" s="103" t="e">
        <f>ROUND(#REF!*H917,2)</f>
        <v>#REF!</v>
      </c>
      <c r="BJ917" s="10" t="s">
        <v>112</v>
      </c>
      <c r="BK917" s="102" t="s">
        <v>1513</v>
      </c>
    </row>
    <row r="918" spans="2:63" s="1" customFormat="1" ht="39" x14ac:dyDescent="0.2">
      <c r="B918" s="21"/>
      <c r="D918" s="104" t="s">
        <v>114</v>
      </c>
      <c r="F918" s="105" t="s">
        <v>1514</v>
      </c>
      <c r="I918" s="97"/>
      <c r="J918" s="156"/>
      <c r="K918" s="106"/>
      <c r="R918" s="44"/>
      <c r="AR918" s="10" t="s">
        <v>114</v>
      </c>
      <c r="AS918" s="10" t="s">
        <v>70</v>
      </c>
    </row>
    <row r="919" spans="2:63" s="1" customFormat="1" ht="19.5" x14ac:dyDescent="0.2">
      <c r="B919" s="21"/>
      <c r="D919" s="104" t="s">
        <v>152</v>
      </c>
      <c r="F919" s="107" t="s">
        <v>1515</v>
      </c>
      <c r="I919" s="97"/>
      <c r="J919" s="156"/>
      <c r="K919" s="106"/>
      <c r="R919" s="44"/>
      <c r="AR919" s="10" t="s">
        <v>152</v>
      </c>
      <c r="AS919" s="10" t="s">
        <v>70</v>
      </c>
    </row>
    <row r="920" spans="2:63" s="1" customFormat="1" ht="16.5" customHeight="1" x14ac:dyDescent="0.2">
      <c r="B920" s="92"/>
      <c r="C920" s="93" t="s">
        <v>814</v>
      </c>
      <c r="D920" s="93" t="s">
        <v>108</v>
      </c>
      <c r="E920" s="94" t="s">
        <v>1516</v>
      </c>
      <c r="F920" s="95" t="s">
        <v>1517</v>
      </c>
      <c r="G920" s="96" t="s">
        <v>202</v>
      </c>
      <c r="H920" s="97">
        <v>1</v>
      </c>
      <c r="I920" s="97" t="s">
        <v>4510</v>
      </c>
      <c r="J920" s="156"/>
      <c r="K920" s="98" t="s">
        <v>1</v>
      </c>
      <c r="L920" s="99" t="s">
        <v>35</v>
      </c>
      <c r="M920" s="100">
        <v>0</v>
      </c>
      <c r="N920" s="100">
        <f>M920*H920</f>
        <v>0</v>
      </c>
      <c r="O920" s="100">
        <v>0</v>
      </c>
      <c r="P920" s="100">
        <f>O920*H920</f>
        <v>0</v>
      </c>
      <c r="Q920" s="100">
        <v>0</v>
      </c>
      <c r="R920" s="101">
        <f>Q920*H920</f>
        <v>0</v>
      </c>
      <c r="AP920" s="102" t="s">
        <v>112</v>
      </c>
      <c r="AR920" s="102" t="s">
        <v>108</v>
      </c>
      <c r="AS920" s="102" t="s">
        <v>70</v>
      </c>
      <c r="AW920" s="10" t="s">
        <v>113</v>
      </c>
      <c r="BC920" s="103" t="e">
        <f>IF(L920="základní",#REF!,0)</f>
        <v>#REF!</v>
      </c>
      <c r="BD920" s="103">
        <f>IF(L920="snížená",#REF!,0)</f>
        <v>0</v>
      </c>
      <c r="BE920" s="103">
        <f>IF(L920="zákl. přenesená",#REF!,0)</f>
        <v>0</v>
      </c>
      <c r="BF920" s="103">
        <f>IF(L920="sníž. přenesená",#REF!,0)</f>
        <v>0</v>
      </c>
      <c r="BG920" s="103">
        <f>IF(L920="nulová",#REF!,0)</f>
        <v>0</v>
      </c>
      <c r="BH920" s="10" t="s">
        <v>78</v>
      </c>
      <c r="BI920" s="103" t="e">
        <f>ROUND(#REF!*H920,2)</f>
        <v>#REF!</v>
      </c>
      <c r="BJ920" s="10" t="s">
        <v>112</v>
      </c>
      <c r="BK920" s="102" t="s">
        <v>1518</v>
      </c>
    </row>
    <row r="921" spans="2:63" s="1" customFormat="1" ht="29.25" x14ac:dyDescent="0.2">
      <c r="B921" s="21"/>
      <c r="D921" s="104" t="s">
        <v>114</v>
      </c>
      <c r="F921" s="105" t="s">
        <v>1519</v>
      </c>
      <c r="I921" s="97"/>
      <c r="J921" s="156"/>
      <c r="K921" s="106"/>
      <c r="R921" s="44"/>
      <c r="AR921" s="10" t="s">
        <v>114</v>
      </c>
      <c r="AS921" s="10" t="s">
        <v>70</v>
      </c>
    </row>
    <row r="922" spans="2:63" s="1" customFormat="1" ht="19.5" x14ac:dyDescent="0.2">
      <c r="B922" s="21"/>
      <c r="D922" s="104" t="s">
        <v>152</v>
      </c>
      <c r="F922" s="107" t="s">
        <v>1515</v>
      </c>
      <c r="I922" s="97"/>
      <c r="J922" s="156"/>
      <c r="K922" s="106"/>
      <c r="R922" s="44"/>
      <c r="AR922" s="10" t="s">
        <v>152</v>
      </c>
      <c r="AS922" s="10" t="s">
        <v>70</v>
      </c>
    </row>
    <row r="923" spans="2:63" s="1" customFormat="1" ht="24.2" customHeight="1" x14ac:dyDescent="0.2">
      <c r="B923" s="92"/>
      <c r="C923" s="93" t="s">
        <v>1520</v>
      </c>
      <c r="D923" s="93" t="s">
        <v>108</v>
      </c>
      <c r="E923" s="94" t="s">
        <v>1521</v>
      </c>
      <c r="F923" s="95" t="s">
        <v>1522</v>
      </c>
      <c r="G923" s="96" t="s">
        <v>220</v>
      </c>
      <c r="H923" s="97">
        <v>200</v>
      </c>
      <c r="I923" s="97" t="s">
        <v>4510</v>
      </c>
      <c r="J923" s="156"/>
      <c r="K923" s="98" t="s">
        <v>1</v>
      </c>
      <c r="L923" s="99" t="s">
        <v>35</v>
      </c>
      <c r="M923" s="100">
        <v>0</v>
      </c>
      <c r="N923" s="100">
        <f>M923*H923</f>
        <v>0</v>
      </c>
      <c r="O923" s="100">
        <v>0</v>
      </c>
      <c r="P923" s="100">
        <f>O923*H923</f>
        <v>0</v>
      </c>
      <c r="Q923" s="100">
        <v>0</v>
      </c>
      <c r="R923" s="101">
        <f>Q923*H923</f>
        <v>0</v>
      </c>
      <c r="AP923" s="102" t="s">
        <v>112</v>
      </c>
      <c r="AR923" s="102" t="s">
        <v>108</v>
      </c>
      <c r="AS923" s="102" t="s">
        <v>70</v>
      </c>
      <c r="AW923" s="10" t="s">
        <v>113</v>
      </c>
      <c r="BC923" s="103" t="e">
        <f>IF(L923="základní",#REF!,0)</f>
        <v>#REF!</v>
      </c>
      <c r="BD923" s="103">
        <f>IF(L923="snížená",#REF!,0)</f>
        <v>0</v>
      </c>
      <c r="BE923" s="103">
        <f>IF(L923="zákl. přenesená",#REF!,0)</f>
        <v>0</v>
      </c>
      <c r="BF923" s="103">
        <f>IF(L923="sníž. přenesená",#REF!,0)</f>
        <v>0</v>
      </c>
      <c r="BG923" s="103">
        <f>IF(L923="nulová",#REF!,0)</f>
        <v>0</v>
      </c>
      <c r="BH923" s="10" t="s">
        <v>78</v>
      </c>
      <c r="BI923" s="103" t="e">
        <f>ROUND(#REF!*H923,2)</f>
        <v>#REF!</v>
      </c>
      <c r="BJ923" s="10" t="s">
        <v>112</v>
      </c>
      <c r="BK923" s="102" t="s">
        <v>1523</v>
      </c>
    </row>
    <row r="924" spans="2:63" s="1" customFormat="1" ht="39" x14ac:dyDescent="0.2">
      <c r="B924" s="21"/>
      <c r="D924" s="104" t="s">
        <v>114</v>
      </c>
      <c r="F924" s="105" t="s">
        <v>1524</v>
      </c>
      <c r="I924" s="97"/>
      <c r="J924" s="156"/>
      <c r="K924" s="106"/>
      <c r="R924" s="44"/>
      <c r="AR924" s="10" t="s">
        <v>114</v>
      </c>
      <c r="AS924" s="10" t="s">
        <v>70</v>
      </c>
    </row>
    <row r="925" spans="2:63" s="1" customFormat="1" ht="19.5" x14ac:dyDescent="0.2">
      <c r="B925" s="21"/>
      <c r="D925" s="104" t="s">
        <v>152</v>
      </c>
      <c r="F925" s="107" t="s">
        <v>1525</v>
      </c>
      <c r="I925" s="97"/>
      <c r="J925" s="156"/>
      <c r="K925" s="106"/>
      <c r="R925" s="44"/>
      <c r="AR925" s="10" t="s">
        <v>152</v>
      </c>
      <c r="AS925" s="10" t="s">
        <v>70</v>
      </c>
    </row>
    <row r="926" spans="2:63" s="1" customFormat="1" ht="16.5" customHeight="1" x14ac:dyDescent="0.2">
      <c r="B926" s="92"/>
      <c r="C926" s="93" t="s">
        <v>818</v>
      </c>
      <c r="D926" s="93" t="s">
        <v>108</v>
      </c>
      <c r="E926" s="94" t="s">
        <v>1526</v>
      </c>
      <c r="F926" s="95" t="s">
        <v>1527</v>
      </c>
      <c r="G926" s="96" t="s">
        <v>220</v>
      </c>
      <c r="H926" s="97">
        <v>200</v>
      </c>
      <c r="I926" s="97" t="s">
        <v>4510</v>
      </c>
      <c r="J926" s="156"/>
      <c r="K926" s="98" t="s">
        <v>1</v>
      </c>
      <c r="L926" s="99" t="s">
        <v>35</v>
      </c>
      <c r="M926" s="100">
        <v>0</v>
      </c>
      <c r="N926" s="100">
        <f>M926*H926</f>
        <v>0</v>
      </c>
      <c r="O926" s="100">
        <v>0</v>
      </c>
      <c r="P926" s="100">
        <f>O926*H926</f>
        <v>0</v>
      </c>
      <c r="Q926" s="100">
        <v>0</v>
      </c>
      <c r="R926" s="101">
        <f>Q926*H926</f>
        <v>0</v>
      </c>
      <c r="AP926" s="102" t="s">
        <v>112</v>
      </c>
      <c r="AR926" s="102" t="s">
        <v>108</v>
      </c>
      <c r="AS926" s="102" t="s">
        <v>70</v>
      </c>
      <c r="AW926" s="10" t="s">
        <v>113</v>
      </c>
      <c r="BC926" s="103" t="e">
        <f>IF(L926="základní",#REF!,0)</f>
        <v>#REF!</v>
      </c>
      <c r="BD926" s="103">
        <f>IF(L926="snížená",#REF!,0)</f>
        <v>0</v>
      </c>
      <c r="BE926" s="103">
        <f>IF(L926="zákl. přenesená",#REF!,0)</f>
        <v>0</v>
      </c>
      <c r="BF926" s="103">
        <f>IF(L926="sníž. přenesená",#REF!,0)</f>
        <v>0</v>
      </c>
      <c r="BG926" s="103">
        <f>IF(L926="nulová",#REF!,0)</f>
        <v>0</v>
      </c>
      <c r="BH926" s="10" t="s">
        <v>78</v>
      </c>
      <c r="BI926" s="103" t="e">
        <f>ROUND(#REF!*H926,2)</f>
        <v>#REF!</v>
      </c>
      <c r="BJ926" s="10" t="s">
        <v>112</v>
      </c>
      <c r="BK926" s="102" t="s">
        <v>1528</v>
      </c>
    </row>
    <row r="927" spans="2:63" s="1" customFormat="1" ht="29.25" x14ac:dyDescent="0.2">
      <c r="B927" s="21"/>
      <c r="D927" s="104" t="s">
        <v>114</v>
      </c>
      <c r="F927" s="105" t="s">
        <v>1529</v>
      </c>
      <c r="I927" s="97"/>
      <c r="J927" s="156"/>
      <c r="K927" s="106"/>
      <c r="R927" s="44"/>
      <c r="AR927" s="10" t="s">
        <v>114</v>
      </c>
      <c r="AS927" s="10" t="s">
        <v>70</v>
      </c>
    </row>
    <row r="928" spans="2:63" s="1" customFormat="1" ht="19.5" x14ac:dyDescent="0.2">
      <c r="B928" s="21"/>
      <c r="D928" s="104" t="s">
        <v>152</v>
      </c>
      <c r="F928" s="107" t="s">
        <v>1525</v>
      </c>
      <c r="I928" s="97"/>
      <c r="J928" s="156"/>
      <c r="K928" s="106"/>
      <c r="R928" s="44"/>
      <c r="AR928" s="10" t="s">
        <v>152</v>
      </c>
      <c r="AS928" s="10" t="s">
        <v>70</v>
      </c>
    </row>
    <row r="929" spans="2:63" s="1" customFormat="1" ht="33" customHeight="1" x14ac:dyDescent="0.2">
      <c r="B929" s="92"/>
      <c r="C929" s="93" t="s">
        <v>1530</v>
      </c>
      <c r="D929" s="93" t="s">
        <v>108</v>
      </c>
      <c r="E929" s="94" t="s">
        <v>1531</v>
      </c>
      <c r="F929" s="95" t="s">
        <v>1532</v>
      </c>
      <c r="G929" s="96" t="s">
        <v>220</v>
      </c>
      <c r="H929" s="97">
        <v>600</v>
      </c>
      <c r="I929" s="97" t="s">
        <v>4510</v>
      </c>
      <c r="J929" s="156"/>
      <c r="K929" s="98" t="s">
        <v>1</v>
      </c>
      <c r="L929" s="99" t="s">
        <v>35</v>
      </c>
      <c r="M929" s="100">
        <v>0</v>
      </c>
      <c r="N929" s="100">
        <f>M929*H929</f>
        <v>0</v>
      </c>
      <c r="O929" s="100">
        <v>0</v>
      </c>
      <c r="P929" s="100">
        <f>O929*H929</f>
        <v>0</v>
      </c>
      <c r="Q929" s="100">
        <v>0</v>
      </c>
      <c r="R929" s="101">
        <f>Q929*H929</f>
        <v>0</v>
      </c>
      <c r="AP929" s="102" t="s">
        <v>112</v>
      </c>
      <c r="AR929" s="102" t="s">
        <v>108</v>
      </c>
      <c r="AS929" s="102" t="s">
        <v>70</v>
      </c>
      <c r="AW929" s="10" t="s">
        <v>113</v>
      </c>
      <c r="BC929" s="103" t="e">
        <f>IF(L929="základní",#REF!,0)</f>
        <v>#REF!</v>
      </c>
      <c r="BD929" s="103">
        <f>IF(L929="snížená",#REF!,0)</f>
        <v>0</v>
      </c>
      <c r="BE929" s="103">
        <f>IF(L929="zákl. přenesená",#REF!,0)</f>
        <v>0</v>
      </c>
      <c r="BF929" s="103">
        <f>IF(L929="sníž. přenesená",#REF!,0)</f>
        <v>0</v>
      </c>
      <c r="BG929" s="103">
        <f>IF(L929="nulová",#REF!,0)</f>
        <v>0</v>
      </c>
      <c r="BH929" s="10" t="s">
        <v>78</v>
      </c>
      <c r="BI929" s="103" t="e">
        <f>ROUND(#REF!*H929,2)</f>
        <v>#REF!</v>
      </c>
      <c r="BJ929" s="10" t="s">
        <v>112</v>
      </c>
      <c r="BK929" s="102" t="s">
        <v>1533</v>
      </c>
    </row>
    <row r="930" spans="2:63" s="1" customFormat="1" ht="117" x14ac:dyDescent="0.2">
      <c r="B930" s="21"/>
      <c r="D930" s="104" t="s">
        <v>114</v>
      </c>
      <c r="F930" s="105" t="s">
        <v>1534</v>
      </c>
      <c r="I930" s="97"/>
      <c r="J930" s="156"/>
      <c r="K930" s="106"/>
      <c r="R930" s="44"/>
      <c r="AR930" s="10" t="s">
        <v>114</v>
      </c>
      <c r="AS930" s="10" t="s">
        <v>70</v>
      </c>
    </row>
    <row r="931" spans="2:63" s="1" customFormat="1" ht="19.5" x14ac:dyDescent="0.2">
      <c r="B931" s="21"/>
      <c r="D931" s="104" t="s">
        <v>152</v>
      </c>
      <c r="F931" s="107" t="s">
        <v>693</v>
      </c>
      <c r="I931" s="97"/>
      <c r="J931" s="156"/>
      <c r="K931" s="106"/>
      <c r="R931" s="44"/>
      <c r="AR931" s="10" t="s">
        <v>152</v>
      </c>
      <c r="AS931" s="10" t="s">
        <v>70</v>
      </c>
    </row>
    <row r="932" spans="2:63" s="1" customFormat="1" ht="24.2" customHeight="1" x14ac:dyDescent="0.2">
      <c r="B932" s="92"/>
      <c r="C932" s="93" t="s">
        <v>823</v>
      </c>
      <c r="D932" s="93" t="s">
        <v>108</v>
      </c>
      <c r="E932" s="94" t="s">
        <v>1535</v>
      </c>
      <c r="F932" s="95" t="s">
        <v>1536</v>
      </c>
      <c r="G932" s="96" t="s">
        <v>220</v>
      </c>
      <c r="H932" s="97">
        <v>1000</v>
      </c>
      <c r="I932" s="97" t="s">
        <v>4510</v>
      </c>
      <c r="J932" s="156"/>
      <c r="K932" s="98" t="s">
        <v>1</v>
      </c>
      <c r="L932" s="99" t="s">
        <v>35</v>
      </c>
      <c r="M932" s="100">
        <v>0</v>
      </c>
      <c r="N932" s="100">
        <f>M932*H932</f>
        <v>0</v>
      </c>
      <c r="O932" s="100">
        <v>0</v>
      </c>
      <c r="P932" s="100">
        <f>O932*H932</f>
        <v>0</v>
      </c>
      <c r="Q932" s="100">
        <v>0</v>
      </c>
      <c r="R932" s="101">
        <f>Q932*H932</f>
        <v>0</v>
      </c>
      <c r="AP932" s="102" t="s">
        <v>112</v>
      </c>
      <c r="AR932" s="102" t="s">
        <v>108</v>
      </c>
      <c r="AS932" s="102" t="s">
        <v>70</v>
      </c>
      <c r="AW932" s="10" t="s">
        <v>113</v>
      </c>
      <c r="BC932" s="103" t="e">
        <f>IF(L932="základní",#REF!,0)</f>
        <v>#REF!</v>
      </c>
      <c r="BD932" s="103">
        <f>IF(L932="snížená",#REF!,0)</f>
        <v>0</v>
      </c>
      <c r="BE932" s="103">
        <f>IF(L932="zákl. přenesená",#REF!,0)</f>
        <v>0</v>
      </c>
      <c r="BF932" s="103">
        <f>IF(L932="sníž. přenesená",#REF!,0)</f>
        <v>0</v>
      </c>
      <c r="BG932" s="103">
        <f>IF(L932="nulová",#REF!,0)</f>
        <v>0</v>
      </c>
      <c r="BH932" s="10" t="s">
        <v>78</v>
      </c>
      <c r="BI932" s="103" t="e">
        <f>ROUND(#REF!*H932,2)</f>
        <v>#REF!</v>
      </c>
      <c r="BJ932" s="10" t="s">
        <v>112</v>
      </c>
      <c r="BK932" s="102" t="s">
        <v>1537</v>
      </c>
    </row>
    <row r="933" spans="2:63" s="1" customFormat="1" ht="117" x14ac:dyDescent="0.2">
      <c r="B933" s="21"/>
      <c r="D933" s="104" t="s">
        <v>114</v>
      </c>
      <c r="F933" s="105" t="s">
        <v>1538</v>
      </c>
      <c r="I933" s="97"/>
      <c r="J933" s="156"/>
      <c r="K933" s="106"/>
      <c r="R933" s="44"/>
      <c r="AR933" s="10" t="s">
        <v>114</v>
      </c>
      <c r="AS933" s="10" t="s">
        <v>70</v>
      </c>
    </row>
    <row r="934" spans="2:63" s="1" customFormat="1" ht="19.5" x14ac:dyDescent="0.2">
      <c r="B934" s="21"/>
      <c r="D934" s="104" t="s">
        <v>152</v>
      </c>
      <c r="F934" s="107" t="s">
        <v>693</v>
      </c>
      <c r="I934" s="97"/>
      <c r="J934" s="156"/>
      <c r="K934" s="106"/>
      <c r="R934" s="44"/>
      <c r="AR934" s="10" t="s">
        <v>152</v>
      </c>
      <c r="AS934" s="10" t="s">
        <v>70</v>
      </c>
    </row>
    <row r="935" spans="2:63" s="1" customFormat="1" ht="24.2" customHeight="1" x14ac:dyDescent="0.2">
      <c r="B935" s="92"/>
      <c r="C935" s="93" t="s">
        <v>1539</v>
      </c>
      <c r="D935" s="93" t="s">
        <v>108</v>
      </c>
      <c r="E935" s="94" t="s">
        <v>1540</v>
      </c>
      <c r="F935" s="95" t="s">
        <v>1541</v>
      </c>
      <c r="G935" s="96" t="s">
        <v>220</v>
      </c>
      <c r="H935" s="97">
        <v>600</v>
      </c>
      <c r="I935" s="97" t="s">
        <v>4510</v>
      </c>
      <c r="J935" s="156"/>
      <c r="K935" s="98" t="s">
        <v>1</v>
      </c>
      <c r="L935" s="99" t="s">
        <v>35</v>
      </c>
      <c r="M935" s="100">
        <v>0</v>
      </c>
      <c r="N935" s="100">
        <f>M935*H935</f>
        <v>0</v>
      </c>
      <c r="O935" s="100">
        <v>0</v>
      </c>
      <c r="P935" s="100">
        <f>O935*H935</f>
        <v>0</v>
      </c>
      <c r="Q935" s="100">
        <v>0</v>
      </c>
      <c r="R935" s="101">
        <f>Q935*H935</f>
        <v>0</v>
      </c>
      <c r="AP935" s="102" t="s">
        <v>112</v>
      </c>
      <c r="AR935" s="102" t="s">
        <v>108</v>
      </c>
      <c r="AS935" s="102" t="s">
        <v>70</v>
      </c>
      <c r="AW935" s="10" t="s">
        <v>113</v>
      </c>
      <c r="BC935" s="103" t="e">
        <f>IF(L935="základní",#REF!,0)</f>
        <v>#REF!</v>
      </c>
      <c r="BD935" s="103">
        <f>IF(L935="snížená",#REF!,0)</f>
        <v>0</v>
      </c>
      <c r="BE935" s="103">
        <f>IF(L935="zákl. přenesená",#REF!,0)</f>
        <v>0</v>
      </c>
      <c r="BF935" s="103">
        <f>IF(L935="sníž. přenesená",#REF!,0)</f>
        <v>0</v>
      </c>
      <c r="BG935" s="103">
        <f>IF(L935="nulová",#REF!,0)</f>
        <v>0</v>
      </c>
      <c r="BH935" s="10" t="s">
        <v>78</v>
      </c>
      <c r="BI935" s="103" t="e">
        <f>ROUND(#REF!*H935,2)</f>
        <v>#REF!</v>
      </c>
      <c r="BJ935" s="10" t="s">
        <v>112</v>
      </c>
      <c r="BK935" s="102" t="s">
        <v>1542</v>
      </c>
    </row>
    <row r="936" spans="2:63" s="1" customFormat="1" ht="117" x14ac:dyDescent="0.2">
      <c r="B936" s="21"/>
      <c r="D936" s="104" t="s">
        <v>114</v>
      </c>
      <c r="F936" s="105" t="s">
        <v>1543</v>
      </c>
      <c r="I936" s="97"/>
      <c r="J936" s="156"/>
      <c r="K936" s="106"/>
      <c r="R936" s="44"/>
      <c r="AR936" s="10" t="s">
        <v>114</v>
      </c>
      <c r="AS936" s="10" t="s">
        <v>70</v>
      </c>
    </row>
    <row r="937" spans="2:63" s="1" customFormat="1" ht="19.5" x14ac:dyDescent="0.2">
      <c r="B937" s="21"/>
      <c r="D937" s="104" t="s">
        <v>152</v>
      </c>
      <c r="F937" s="107" t="s">
        <v>693</v>
      </c>
      <c r="I937" s="97"/>
      <c r="J937" s="156"/>
      <c r="K937" s="106"/>
      <c r="R937" s="44"/>
      <c r="AR937" s="10" t="s">
        <v>152</v>
      </c>
      <c r="AS937" s="10" t="s">
        <v>70</v>
      </c>
    </row>
    <row r="938" spans="2:63" s="1" customFormat="1" ht="33" customHeight="1" x14ac:dyDescent="0.2">
      <c r="B938" s="92"/>
      <c r="C938" s="93" t="s">
        <v>827</v>
      </c>
      <c r="D938" s="93" t="s">
        <v>108</v>
      </c>
      <c r="E938" s="94" t="s">
        <v>1544</v>
      </c>
      <c r="F938" s="95" t="s">
        <v>1545</v>
      </c>
      <c r="G938" s="96" t="s">
        <v>220</v>
      </c>
      <c r="H938" s="97">
        <v>600</v>
      </c>
      <c r="I938" s="97" t="s">
        <v>4510</v>
      </c>
      <c r="J938" s="156"/>
      <c r="K938" s="98" t="s">
        <v>1</v>
      </c>
      <c r="L938" s="99" t="s">
        <v>35</v>
      </c>
      <c r="M938" s="100">
        <v>0</v>
      </c>
      <c r="N938" s="100">
        <f>M938*H938</f>
        <v>0</v>
      </c>
      <c r="O938" s="100">
        <v>0</v>
      </c>
      <c r="P938" s="100">
        <f>O938*H938</f>
        <v>0</v>
      </c>
      <c r="Q938" s="100">
        <v>0</v>
      </c>
      <c r="R938" s="101">
        <f>Q938*H938</f>
        <v>0</v>
      </c>
      <c r="AP938" s="102" t="s">
        <v>112</v>
      </c>
      <c r="AR938" s="102" t="s">
        <v>108</v>
      </c>
      <c r="AS938" s="102" t="s">
        <v>70</v>
      </c>
      <c r="AW938" s="10" t="s">
        <v>113</v>
      </c>
      <c r="BC938" s="103" t="e">
        <f>IF(L938="základní",#REF!,0)</f>
        <v>#REF!</v>
      </c>
      <c r="BD938" s="103">
        <f>IF(L938="snížená",#REF!,0)</f>
        <v>0</v>
      </c>
      <c r="BE938" s="103">
        <f>IF(L938="zákl. přenesená",#REF!,0)</f>
        <v>0</v>
      </c>
      <c r="BF938" s="103">
        <f>IF(L938="sníž. přenesená",#REF!,0)</f>
        <v>0</v>
      </c>
      <c r="BG938" s="103">
        <f>IF(L938="nulová",#REF!,0)</f>
        <v>0</v>
      </c>
      <c r="BH938" s="10" t="s">
        <v>78</v>
      </c>
      <c r="BI938" s="103" t="e">
        <f>ROUND(#REF!*H938,2)</f>
        <v>#REF!</v>
      </c>
      <c r="BJ938" s="10" t="s">
        <v>112</v>
      </c>
      <c r="BK938" s="102" t="s">
        <v>1546</v>
      </c>
    </row>
    <row r="939" spans="2:63" s="1" customFormat="1" ht="117" x14ac:dyDescent="0.2">
      <c r="B939" s="21"/>
      <c r="D939" s="104" t="s">
        <v>114</v>
      </c>
      <c r="F939" s="105" t="s">
        <v>1547</v>
      </c>
      <c r="I939" s="97"/>
      <c r="J939" s="156"/>
      <c r="K939" s="106"/>
      <c r="R939" s="44"/>
      <c r="AR939" s="10" t="s">
        <v>114</v>
      </c>
      <c r="AS939" s="10" t="s">
        <v>70</v>
      </c>
    </row>
    <row r="940" spans="2:63" s="1" customFormat="1" ht="19.5" x14ac:dyDescent="0.2">
      <c r="B940" s="21"/>
      <c r="D940" s="104" t="s">
        <v>152</v>
      </c>
      <c r="F940" s="107" t="s">
        <v>693</v>
      </c>
      <c r="I940" s="97"/>
      <c r="J940" s="156"/>
      <c r="K940" s="106"/>
      <c r="R940" s="44"/>
      <c r="AR940" s="10" t="s">
        <v>152</v>
      </c>
      <c r="AS940" s="10" t="s">
        <v>70</v>
      </c>
    </row>
    <row r="941" spans="2:63" s="1" customFormat="1" ht="33" customHeight="1" x14ac:dyDescent="0.2">
      <c r="B941" s="92"/>
      <c r="C941" s="93" t="s">
        <v>1548</v>
      </c>
      <c r="D941" s="93" t="s">
        <v>108</v>
      </c>
      <c r="E941" s="94" t="s">
        <v>1549</v>
      </c>
      <c r="F941" s="95" t="s">
        <v>1550</v>
      </c>
      <c r="G941" s="96" t="s">
        <v>220</v>
      </c>
      <c r="H941" s="97">
        <v>1000</v>
      </c>
      <c r="I941" s="97" t="s">
        <v>4510</v>
      </c>
      <c r="J941" s="156"/>
      <c r="K941" s="98" t="s">
        <v>1</v>
      </c>
      <c r="L941" s="99" t="s">
        <v>35</v>
      </c>
      <c r="M941" s="100">
        <v>0</v>
      </c>
      <c r="N941" s="100">
        <f>M941*H941</f>
        <v>0</v>
      </c>
      <c r="O941" s="100">
        <v>0</v>
      </c>
      <c r="P941" s="100">
        <f>O941*H941</f>
        <v>0</v>
      </c>
      <c r="Q941" s="100">
        <v>0</v>
      </c>
      <c r="R941" s="101">
        <f>Q941*H941</f>
        <v>0</v>
      </c>
      <c r="AP941" s="102" t="s">
        <v>112</v>
      </c>
      <c r="AR941" s="102" t="s">
        <v>108</v>
      </c>
      <c r="AS941" s="102" t="s">
        <v>70</v>
      </c>
      <c r="AW941" s="10" t="s">
        <v>113</v>
      </c>
      <c r="BC941" s="103" t="e">
        <f>IF(L941="základní",#REF!,0)</f>
        <v>#REF!</v>
      </c>
      <c r="BD941" s="103">
        <f>IF(L941="snížená",#REF!,0)</f>
        <v>0</v>
      </c>
      <c r="BE941" s="103">
        <f>IF(L941="zákl. přenesená",#REF!,0)</f>
        <v>0</v>
      </c>
      <c r="BF941" s="103">
        <f>IF(L941="sníž. přenesená",#REF!,0)</f>
        <v>0</v>
      </c>
      <c r="BG941" s="103">
        <f>IF(L941="nulová",#REF!,0)</f>
        <v>0</v>
      </c>
      <c r="BH941" s="10" t="s">
        <v>78</v>
      </c>
      <c r="BI941" s="103" t="e">
        <f>ROUND(#REF!*H941,2)</f>
        <v>#REF!</v>
      </c>
      <c r="BJ941" s="10" t="s">
        <v>112</v>
      </c>
      <c r="BK941" s="102" t="s">
        <v>1551</v>
      </c>
    </row>
    <row r="942" spans="2:63" s="1" customFormat="1" ht="117" x14ac:dyDescent="0.2">
      <c r="B942" s="21"/>
      <c r="D942" s="104" t="s">
        <v>114</v>
      </c>
      <c r="F942" s="105" t="s">
        <v>1552</v>
      </c>
      <c r="I942" s="97"/>
      <c r="J942" s="156"/>
      <c r="K942" s="106"/>
      <c r="R942" s="44"/>
      <c r="AR942" s="10" t="s">
        <v>114</v>
      </c>
      <c r="AS942" s="10" t="s">
        <v>70</v>
      </c>
    </row>
    <row r="943" spans="2:63" s="1" customFormat="1" ht="19.5" x14ac:dyDescent="0.2">
      <c r="B943" s="21"/>
      <c r="D943" s="104" t="s">
        <v>152</v>
      </c>
      <c r="F943" s="107" t="s">
        <v>693</v>
      </c>
      <c r="I943" s="97"/>
      <c r="J943" s="156"/>
      <c r="K943" s="106"/>
      <c r="R943" s="44"/>
      <c r="AR943" s="10" t="s">
        <v>152</v>
      </c>
      <c r="AS943" s="10" t="s">
        <v>70</v>
      </c>
    </row>
    <row r="944" spans="2:63" s="1" customFormat="1" ht="33" customHeight="1" x14ac:dyDescent="0.2">
      <c r="B944" s="92"/>
      <c r="C944" s="93" t="s">
        <v>832</v>
      </c>
      <c r="D944" s="93" t="s">
        <v>108</v>
      </c>
      <c r="E944" s="94" t="s">
        <v>1553</v>
      </c>
      <c r="F944" s="95" t="s">
        <v>1554</v>
      </c>
      <c r="G944" s="96" t="s">
        <v>220</v>
      </c>
      <c r="H944" s="97">
        <v>600</v>
      </c>
      <c r="I944" s="97" t="s">
        <v>4510</v>
      </c>
      <c r="J944" s="156"/>
      <c r="K944" s="98" t="s">
        <v>1</v>
      </c>
      <c r="L944" s="99" t="s">
        <v>35</v>
      </c>
      <c r="M944" s="100">
        <v>0</v>
      </c>
      <c r="N944" s="100">
        <f>M944*H944</f>
        <v>0</v>
      </c>
      <c r="O944" s="100">
        <v>0</v>
      </c>
      <c r="P944" s="100">
        <f>O944*H944</f>
        <v>0</v>
      </c>
      <c r="Q944" s="100">
        <v>0</v>
      </c>
      <c r="R944" s="101">
        <f>Q944*H944</f>
        <v>0</v>
      </c>
      <c r="AP944" s="102" t="s">
        <v>112</v>
      </c>
      <c r="AR944" s="102" t="s">
        <v>108</v>
      </c>
      <c r="AS944" s="102" t="s">
        <v>70</v>
      </c>
      <c r="AW944" s="10" t="s">
        <v>113</v>
      </c>
      <c r="BC944" s="103" t="e">
        <f>IF(L944="základní",#REF!,0)</f>
        <v>#REF!</v>
      </c>
      <c r="BD944" s="103">
        <f>IF(L944="snížená",#REF!,0)</f>
        <v>0</v>
      </c>
      <c r="BE944" s="103">
        <f>IF(L944="zákl. přenesená",#REF!,0)</f>
        <v>0</v>
      </c>
      <c r="BF944" s="103">
        <f>IF(L944="sníž. přenesená",#REF!,0)</f>
        <v>0</v>
      </c>
      <c r="BG944" s="103">
        <f>IF(L944="nulová",#REF!,0)</f>
        <v>0</v>
      </c>
      <c r="BH944" s="10" t="s">
        <v>78</v>
      </c>
      <c r="BI944" s="103" t="e">
        <f>ROUND(#REF!*H944,2)</f>
        <v>#REF!</v>
      </c>
      <c r="BJ944" s="10" t="s">
        <v>112</v>
      </c>
      <c r="BK944" s="102" t="s">
        <v>1555</v>
      </c>
    </row>
    <row r="945" spans="2:63" s="1" customFormat="1" ht="117" x14ac:dyDescent="0.2">
      <c r="B945" s="21"/>
      <c r="D945" s="104" t="s">
        <v>114</v>
      </c>
      <c r="F945" s="105" t="s">
        <v>1556</v>
      </c>
      <c r="I945" s="97"/>
      <c r="J945" s="156"/>
      <c r="K945" s="106"/>
      <c r="R945" s="44"/>
      <c r="AR945" s="10" t="s">
        <v>114</v>
      </c>
      <c r="AS945" s="10" t="s">
        <v>70</v>
      </c>
    </row>
    <row r="946" spans="2:63" s="1" customFormat="1" ht="19.5" x14ac:dyDescent="0.2">
      <c r="B946" s="21"/>
      <c r="D946" s="104" t="s">
        <v>152</v>
      </c>
      <c r="F946" s="107" t="s">
        <v>693</v>
      </c>
      <c r="I946" s="97"/>
      <c r="J946" s="156"/>
      <c r="K946" s="106"/>
      <c r="R946" s="44"/>
      <c r="AR946" s="10" t="s">
        <v>152</v>
      </c>
      <c r="AS946" s="10" t="s">
        <v>70</v>
      </c>
    </row>
    <row r="947" spans="2:63" s="1" customFormat="1" ht="24.2" customHeight="1" x14ac:dyDescent="0.2">
      <c r="B947" s="92"/>
      <c r="C947" s="93" t="s">
        <v>1557</v>
      </c>
      <c r="D947" s="93" t="s">
        <v>108</v>
      </c>
      <c r="E947" s="94" t="s">
        <v>1558</v>
      </c>
      <c r="F947" s="95" t="s">
        <v>1559</v>
      </c>
      <c r="G947" s="96" t="s">
        <v>1560</v>
      </c>
      <c r="H947" s="97">
        <v>100</v>
      </c>
      <c r="I947" s="97" t="s">
        <v>4510</v>
      </c>
      <c r="J947" s="156"/>
      <c r="K947" s="98" t="s">
        <v>1</v>
      </c>
      <c r="L947" s="99" t="s">
        <v>35</v>
      </c>
      <c r="M947" s="100">
        <v>0</v>
      </c>
      <c r="N947" s="100">
        <f>M947*H947</f>
        <v>0</v>
      </c>
      <c r="O947" s="100">
        <v>0</v>
      </c>
      <c r="P947" s="100">
        <f>O947*H947</f>
        <v>0</v>
      </c>
      <c r="Q947" s="100">
        <v>0</v>
      </c>
      <c r="R947" s="101">
        <f>Q947*H947</f>
        <v>0</v>
      </c>
      <c r="AP947" s="102" t="s">
        <v>112</v>
      </c>
      <c r="AR947" s="102" t="s">
        <v>108</v>
      </c>
      <c r="AS947" s="102" t="s">
        <v>70</v>
      </c>
      <c r="AW947" s="10" t="s">
        <v>113</v>
      </c>
      <c r="BC947" s="103" t="e">
        <f>IF(L947="základní",#REF!,0)</f>
        <v>#REF!</v>
      </c>
      <c r="BD947" s="103">
        <f>IF(L947="snížená",#REF!,0)</f>
        <v>0</v>
      </c>
      <c r="BE947" s="103">
        <f>IF(L947="zákl. přenesená",#REF!,0)</f>
        <v>0</v>
      </c>
      <c r="BF947" s="103">
        <f>IF(L947="sníž. přenesená",#REF!,0)</f>
        <v>0</v>
      </c>
      <c r="BG947" s="103">
        <f>IF(L947="nulová",#REF!,0)</f>
        <v>0</v>
      </c>
      <c r="BH947" s="10" t="s">
        <v>78</v>
      </c>
      <c r="BI947" s="103" t="e">
        <f>ROUND(#REF!*H947,2)</f>
        <v>#REF!</v>
      </c>
      <c r="BJ947" s="10" t="s">
        <v>112</v>
      </c>
      <c r="BK947" s="102" t="s">
        <v>1561</v>
      </c>
    </row>
    <row r="948" spans="2:63" s="1" customFormat="1" ht="87.75" x14ac:dyDescent="0.2">
      <c r="B948" s="21"/>
      <c r="D948" s="104" t="s">
        <v>114</v>
      </c>
      <c r="F948" s="105" t="s">
        <v>1562</v>
      </c>
      <c r="I948" s="97"/>
      <c r="J948" s="156"/>
      <c r="K948" s="106"/>
      <c r="R948" s="44"/>
      <c r="AR948" s="10" t="s">
        <v>114</v>
      </c>
      <c r="AS948" s="10" t="s">
        <v>70</v>
      </c>
    </row>
    <row r="949" spans="2:63" s="1" customFormat="1" ht="24.2" customHeight="1" x14ac:dyDescent="0.2">
      <c r="B949" s="92"/>
      <c r="C949" s="93" t="s">
        <v>836</v>
      </c>
      <c r="D949" s="93" t="s">
        <v>108</v>
      </c>
      <c r="E949" s="94" t="s">
        <v>1563</v>
      </c>
      <c r="F949" s="95" t="s">
        <v>1564</v>
      </c>
      <c r="G949" s="96" t="s">
        <v>1560</v>
      </c>
      <c r="H949" s="97">
        <v>100</v>
      </c>
      <c r="I949" s="97" t="s">
        <v>4510</v>
      </c>
      <c r="J949" s="156"/>
      <c r="K949" s="98" t="s">
        <v>1</v>
      </c>
      <c r="L949" s="99" t="s">
        <v>35</v>
      </c>
      <c r="M949" s="100">
        <v>0</v>
      </c>
      <c r="N949" s="100">
        <f>M949*H949</f>
        <v>0</v>
      </c>
      <c r="O949" s="100">
        <v>0</v>
      </c>
      <c r="P949" s="100">
        <f>O949*H949</f>
        <v>0</v>
      </c>
      <c r="Q949" s="100">
        <v>0</v>
      </c>
      <c r="R949" s="101">
        <f>Q949*H949</f>
        <v>0</v>
      </c>
      <c r="AP949" s="102" t="s">
        <v>112</v>
      </c>
      <c r="AR949" s="102" t="s">
        <v>108</v>
      </c>
      <c r="AS949" s="102" t="s">
        <v>70</v>
      </c>
      <c r="AW949" s="10" t="s">
        <v>113</v>
      </c>
      <c r="BC949" s="103" t="e">
        <f>IF(L949="základní",#REF!,0)</f>
        <v>#REF!</v>
      </c>
      <c r="BD949" s="103">
        <f>IF(L949="snížená",#REF!,0)</f>
        <v>0</v>
      </c>
      <c r="BE949" s="103">
        <f>IF(L949="zákl. přenesená",#REF!,0)</f>
        <v>0</v>
      </c>
      <c r="BF949" s="103">
        <f>IF(L949="sníž. přenesená",#REF!,0)</f>
        <v>0</v>
      </c>
      <c r="BG949" s="103">
        <f>IF(L949="nulová",#REF!,0)</f>
        <v>0</v>
      </c>
      <c r="BH949" s="10" t="s">
        <v>78</v>
      </c>
      <c r="BI949" s="103" t="e">
        <f>ROUND(#REF!*H949,2)</f>
        <v>#REF!</v>
      </c>
      <c r="BJ949" s="10" t="s">
        <v>112</v>
      </c>
      <c r="BK949" s="102" t="s">
        <v>1565</v>
      </c>
    </row>
    <row r="950" spans="2:63" s="1" customFormat="1" ht="87.75" x14ac:dyDescent="0.2">
      <c r="B950" s="21"/>
      <c r="D950" s="104" t="s">
        <v>114</v>
      </c>
      <c r="F950" s="105" t="s">
        <v>1566</v>
      </c>
      <c r="I950" s="97"/>
      <c r="J950" s="156"/>
      <c r="K950" s="106"/>
      <c r="R950" s="44"/>
      <c r="AR950" s="10" t="s">
        <v>114</v>
      </c>
      <c r="AS950" s="10" t="s">
        <v>70</v>
      </c>
    </row>
    <row r="951" spans="2:63" s="1" customFormat="1" ht="24.2" customHeight="1" x14ac:dyDescent="0.2">
      <c r="B951" s="92"/>
      <c r="C951" s="93" t="s">
        <v>1567</v>
      </c>
      <c r="D951" s="93" t="s">
        <v>108</v>
      </c>
      <c r="E951" s="94" t="s">
        <v>1568</v>
      </c>
      <c r="F951" s="95" t="s">
        <v>1569</v>
      </c>
      <c r="G951" s="96" t="s">
        <v>1560</v>
      </c>
      <c r="H951" s="97">
        <v>100</v>
      </c>
      <c r="I951" s="97" t="s">
        <v>4510</v>
      </c>
      <c r="J951" s="156"/>
      <c r="K951" s="98" t="s">
        <v>1</v>
      </c>
      <c r="L951" s="99" t="s">
        <v>35</v>
      </c>
      <c r="M951" s="100">
        <v>0</v>
      </c>
      <c r="N951" s="100">
        <f>M951*H951</f>
        <v>0</v>
      </c>
      <c r="O951" s="100">
        <v>0</v>
      </c>
      <c r="P951" s="100">
        <f>O951*H951</f>
        <v>0</v>
      </c>
      <c r="Q951" s="100">
        <v>0</v>
      </c>
      <c r="R951" s="101">
        <f>Q951*H951</f>
        <v>0</v>
      </c>
      <c r="AP951" s="102" t="s">
        <v>112</v>
      </c>
      <c r="AR951" s="102" t="s">
        <v>108</v>
      </c>
      <c r="AS951" s="102" t="s">
        <v>70</v>
      </c>
      <c r="AW951" s="10" t="s">
        <v>113</v>
      </c>
      <c r="BC951" s="103" t="e">
        <f>IF(L951="základní",#REF!,0)</f>
        <v>#REF!</v>
      </c>
      <c r="BD951" s="103">
        <f>IF(L951="snížená",#REF!,0)</f>
        <v>0</v>
      </c>
      <c r="BE951" s="103">
        <f>IF(L951="zákl. přenesená",#REF!,0)</f>
        <v>0</v>
      </c>
      <c r="BF951" s="103">
        <f>IF(L951="sníž. přenesená",#REF!,0)</f>
        <v>0</v>
      </c>
      <c r="BG951" s="103">
        <f>IF(L951="nulová",#REF!,0)</f>
        <v>0</v>
      </c>
      <c r="BH951" s="10" t="s">
        <v>78</v>
      </c>
      <c r="BI951" s="103" t="e">
        <f>ROUND(#REF!*H951,2)</f>
        <v>#REF!</v>
      </c>
      <c r="BJ951" s="10" t="s">
        <v>112</v>
      </c>
      <c r="BK951" s="102" t="s">
        <v>1570</v>
      </c>
    </row>
    <row r="952" spans="2:63" s="1" customFormat="1" ht="87.75" x14ac:dyDescent="0.2">
      <c r="B952" s="21"/>
      <c r="D952" s="104" t="s">
        <v>114</v>
      </c>
      <c r="F952" s="105" t="s">
        <v>1571</v>
      </c>
      <c r="I952" s="97"/>
      <c r="J952" s="156"/>
      <c r="K952" s="106"/>
      <c r="R952" s="44"/>
      <c r="AR952" s="10" t="s">
        <v>114</v>
      </c>
      <c r="AS952" s="10" t="s">
        <v>70</v>
      </c>
    </row>
    <row r="953" spans="2:63" s="1" customFormat="1" ht="24.2" customHeight="1" x14ac:dyDescent="0.2">
      <c r="B953" s="92"/>
      <c r="C953" s="93" t="s">
        <v>841</v>
      </c>
      <c r="D953" s="93" t="s">
        <v>108</v>
      </c>
      <c r="E953" s="94" t="s">
        <v>1572</v>
      </c>
      <c r="F953" s="95" t="s">
        <v>1573</v>
      </c>
      <c r="G953" s="96" t="s">
        <v>1560</v>
      </c>
      <c r="H953" s="97">
        <v>100</v>
      </c>
      <c r="I953" s="97" t="s">
        <v>4510</v>
      </c>
      <c r="J953" s="156"/>
      <c r="K953" s="98" t="s">
        <v>1</v>
      </c>
      <c r="L953" s="99" t="s">
        <v>35</v>
      </c>
      <c r="M953" s="100">
        <v>0</v>
      </c>
      <c r="N953" s="100">
        <f>M953*H953</f>
        <v>0</v>
      </c>
      <c r="O953" s="100">
        <v>0</v>
      </c>
      <c r="P953" s="100">
        <f>O953*H953</f>
        <v>0</v>
      </c>
      <c r="Q953" s="100">
        <v>0</v>
      </c>
      <c r="R953" s="101">
        <f>Q953*H953</f>
        <v>0</v>
      </c>
      <c r="AP953" s="102" t="s">
        <v>112</v>
      </c>
      <c r="AR953" s="102" t="s">
        <v>108</v>
      </c>
      <c r="AS953" s="102" t="s">
        <v>70</v>
      </c>
      <c r="AW953" s="10" t="s">
        <v>113</v>
      </c>
      <c r="BC953" s="103" t="e">
        <f>IF(L953="základní",#REF!,0)</f>
        <v>#REF!</v>
      </c>
      <c r="BD953" s="103">
        <f>IF(L953="snížená",#REF!,0)</f>
        <v>0</v>
      </c>
      <c r="BE953" s="103">
        <f>IF(L953="zákl. přenesená",#REF!,0)</f>
        <v>0</v>
      </c>
      <c r="BF953" s="103">
        <f>IF(L953="sníž. přenesená",#REF!,0)</f>
        <v>0</v>
      </c>
      <c r="BG953" s="103">
        <f>IF(L953="nulová",#REF!,0)</f>
        <v>0</v>
      </c>
      <c r="BH953" s="10" t="s">
        <v>78</v>
      </c>
      <c r="BI953" s="103" t="e">
        <f>ROUND(#REF!*H953,2)</f>
        <v>#REF!</v>
      </c>
      <c r="BJ953" s="10" t="s">
        <v>112</v>
      </c>
      <c r="BK953" s="102" t="s">
        <v>1574</v>
      </c>
    </row>
    <row r="954" spans="2:63" s="1" customFormat="1" ht="87.75" x14ac:dyDescent="0.2">
      <c r="B954" s="21"/>
      <c r="D954" s="104" t="s">
        <v>114</v>
      </c>
      <c r="F954" s="105" t="s">
        <v>1575</v>
      </c>
      <c r="I954" s="97"/>
      <c r="J954" s="156"/>
      <c r="K954" s="106"/>
      <c r="R954" s="44"/>
      <c r="AR954" s="10" t="s">
        <v>114</v>
      </c>
      <c r="AS954" s="10" t="s">
        <v>70</v>
      </c>
    </row>
    <row r="955" spans="2:63" s="1" customFormat="1" ht="24.2" customHeight="1" x14ac:dyDescent="0.2">
      <c r="B955" s="92"/>
      <c r="C955" s="93" t="s">
        <v>1576</v>
      </c>
      <c r="D955" s="93" t="s">
        <v>108</v>
      </c>
      <c r="E955" s="94" t="s">
        <v>1577</v>
      </c>
      <c r="F955" s="95" t="s">
        <v>1578</v>
      </c>
      <c r="G955" s="96" t="s">
        <v>1560</v>
      </c>
      <c r="H955" s="97">
        <v>30</v>
      </c>
      <c r="I955" s="97" t="s">
        <v>4510</v>
      </c>
      <c r="J955" s="156"/>
      <c r="K955" s="98" t="s">
        <v>1</v>
      </c>
      <c r="L955" s="99" t="s">
        <v>35</v>
      </c>
      <c r="M955" s="100">
        <v>0</v>
      </c>
      <c r="N955" s="100">
        <f>M955*H955</f>
        <v>0</v>
      </c>
      <c r="O955" s="100">
        <v>0</v>
      </c>
      <c r="P955" s="100">
        <f>O955*H955</f>
        <v>0</v>
      </c>
      <c r="Q955" s="100">
        <v>0</v>
      </c>
      <c r="R955" s="101">
        <f>Q955*H955</f>
        <v>0</v>
      </c>
      <c r="AP955" s="102" t="s">
        <v>112</v>
      </c>
      <c r="AR955" s="102" t="s">
        <v>108</v>
      </c>
      <c r="AS955" s="102" t="s">
        <v>70</v>
      </c>
      <c r="AW955" s="10" t="s">
        <v>113</v>
      </c>
      <c r="BC955" s="103" t="e">
        <f>IF(L955="základní",#REF!,0)</f>
        <v>#REF!</v>
      </c>
      <c r="BD955" s="103">
        <f>IF(L955="snížená",#REF!,0)</f>
        <v>0</v>
      </c>
      <c r="BE955" s="103">
        <f>IF(L955="zákl. přenesená",#REF!,0)</f>
        <v>0</v>
      </c>
      <c r="BF955" s="103">
        <f>IF(L955="sníž. přenesená",#REF!,0)</f>
        <v>0</v>
      </c>
      <c r="BG955" s="103">
        <f>IF(L955="nulová",#REF!,0)</f>
        <v>0</v>
      </c>
      <c r="BH955" s="10" t="s">
        <v>78</v>
      </c>
      <c r="BI955" s="103" t="e">
        <f>ROUND(#REF!*H955,2)</f>
        <v>#REF!</v>
      </c>
      <c r="BJ955" s="10" t="s">
        <v>112</v>
      </c>
      <c r="BK955" s="102" t="s">
        <v>1579</v>
      </c>
    </row>
    <row r="956" spans="2:63" s="1" customFormat="1" ht="87.75" x14ac:dyDescent="0.2">
      <c r="B956" s="21"/>
      <c r="D956" s="104" t="s">
        <v>114</v>
      </c>
      <c r="F956" s="105" t="s">
        <v>1580</v>
      </c>
      <c r="I956" s="97"/>
      <c r="J956" s="156"/>
      <c r="K956" s="106"/>
      <c r="R956" s="44"/>
      <c r="AR956" s="10" t="s">
        <v>114</v>
      </c>
      <c r="AS956" s="10" t="s">
        <v>70</v>
      </c>
    </row>
    <row r="957" spans="2:63" s="1" customFormat="1" ht="24.2" customHeight="1" x14ac:dyDescent="0.2">
      <c r="B957" s="92"/>
      <c r="C957" s="93" t="s">
        <v>845</v>
      </c>
      <c r="D957" s="93" t="s">
        <v>108</v>
      </c>
      <c r="E957" s="94" t="s">
        <v>1581</v>
      </c>
      <c r="F957" s="95" t="s">
        <v>1582</v>
      </c>
      <c r="G957" s="96" t="s">
        <v>1560</v>
      </c>
      <c r="H957" s="97">
        <v>30</v>
      </c>
      <c r="I957" s="97" t="s">
        <v>4510</v>
      </c>
      <c r="J957" s="156"/>
      <c r="K957" s="98" t="s">
        <v>1</v>
      </c>
      <c r="L957" s="99" t="s">
        <v>35</v>
      </c>
      <c r="M957" s="100">
        <v>0</v>
      </c>
      <c r="N957" s="100">
        <f>M957*H957</f>
        <v>0</v>
      </c>
      <c r="O957" s="100">
        <v>0</v>
      </c>
      <c r="P957" s="100">
        <f>O957*H957</f>
        <v>0</v>
      </c>
      <c r="Q957" s="100">
        <v>0</v>
      </c>
      <c r="R957" s="101">
        <f>Q957*H957</f>
        <v>0</v>
      </c>
      <c r="AP957" s="102" t="s">
        <v>112</v>
      </c>
      <c r="AR957" s="102" t="s">
        <v>108</v>
      </c>
      <c r="AS957" s="102" t="s">
        <v>70</v>
      </c>
      <c r="AW957" s="10" t="s">
        <v>113</v>
      </c>
      <c r="BC957" s="103" t="e">
        <f>IF(L957="základní",#REF!,0)</f>
        <v>#REF!</v>
      </c>
      <c r="BD957" s="103">
        <f>IF(L957="snížená",#REF!,0)</f>
        <v>0</v>
      </c>
      <c r="BE957" s="103">
        <f>IF(L957="zákl. přenesená",#REF!,0)</f>
        <v>0</v>
      </c>
      <c r="BF957" s="103">
        <f>IF(L957="sníž. přenesená",#REF!,0)</f>
        <v>0</v>
      </c>
      <c r="BG957" s="103">
        <f>IF(L957="nulová",#REF!,0)</f>
        <v>0</v>
      </c>
      <c r="BH957" s="10" t="s">
        <v>78</v>
      </c>
      <c r="BI957" s="103" t="e">
        <f>ROUND(#REF!*H957,2)</f>
        <v>#REF!</v>
      </c>
      <c r="BJ957" s="10" t="s">
        <v>112</v>
      </c>
      <c r="BK957" s="102" t="s">
        <v>1583</v>
      </c>
    </row>
    <row r="958" spans="2:63" s="1" customFormat="1" ht="87.75" x14ac:dyDescent="0.2">
      <c r="B958" s="21"/>
      <c r="D958" s="104" t="s">
        <v>114</v>
      </c>
      <c r="F958" s="105" t="s">
        <v>1584</v>
      </c>
      <c r="I958" s="97"/>
      <c r="J958" s="156"/>
      <c r="K958" s="106"/>
      <c r="R958" s="44"/>
      <c r="AR958" s="10" t="s">
        <v>114</v>
      </c>
      <c r="AS958" s="10" t="s">
        <v>70</v>
      </c>
    </row>
    <row r="959" spans="2:63" s="1" customFormat="1" ht="24.2" customHeight="1" x14ac:dyDescent="0.2">
      <c r="B959" s="92"/>
      <c r="C959" s="93" t="s">
        <v>1585</v>
      </c>
      <c r="D959" s="93" t="s">
        <v>108</v>
      </c>
      <c r="E959" s="94" t="s">
        <v>1586</v>
      </c>
      <c r="F959" s="95" t="s">
        <v>1587</v>
      </c>
      <c r="G959" s="96" t="s">
        <v>1560</v>
      </c>
      <c r="H959" s="97">
        <v>30</v>
      </c>
      <c r="I959" s="97" t="s">
        <v>4510</v>
      </c>
      <c r="J959" s="156"/>
      <c r="K959" s="98" t="s">
        <v>1</v>
      </c>
      <c r="L959" s="99" t="s">
        <v>35</v>
      </c>
      <c r="M959" s="100">
        <v>0</v>
      </c>
      <c r="N959" s="100">
        <f>M959*H959</f>
        <v>0</v>
      </c>
      <c r="O959" s="100">
        <v>0</v>
      </c>
      <c r="P959" s="100">
        <f>O959*H959</f>
        <v>0</v>
      </c>
      <c r="Q959" s="100">
        <v>0</v>
      </c>
      <c r="R959" s="101">
        <f>Q959*H959</f>
        <v>0</v>
      </c>
      <c r="AP959" s="102" t="s">
        <v>112</v>
      </c>
      <c r="AR959" s="102" t="s">
        <v>108</v>
      </c>
      <c r="AS959" s="102" t="s">
        <v>70</v>
      </c>
      <c r="AW959" s="10" t="s">
        <v>113</v>
      </c>
      <c r="BC959" s="103" t="e">
        <f>IF(L959="základní",#REF!,0)</f>
        <v>#REF!</v>
      </c>
      <c r="BD959" s="103">
        <f>IF(L959="snížená",#REF!,0)</f>
        <v>0</v>
      </c>
      <c r="BE959" s="103">
        <f>IF(L959="zákl. přenesená",#REF!,0)</f>
        <v>0</v>
      </c>
      <c r="BF959" s="103">
        <f>IF(L959="sníž. přenesená",#REF!,0)</f>
        <v>0</v>
      </c>
      <c r="BG959" s="103">
        <f>IF(L959="nulová",#REF!,0)</f>
        <v>0</v>
      </c>
      <c r="BH959" s="10" t="s">
        <v>78</v>
      </c>
      <c r="BI959" s="103" t="e">
        <f>ROUND(#REF!*H959,2)</f>
        <v>#REF!</v>
      </c>
      <c r="BJ959" s="10" t="s">
        <v>112</v>
      </c>
      <c r="BK959" s="102" t="s">
        <v>1588</v>
      </c>
    </row>
    <row r="960" spans="2:63" s="1" customFormat="1" ht="87.75" x14ac:dyDescent="0.2">
      <c r="B960" s="21"/>
      <c r="D960" s="104" t="s">
        <v>114</v>
      </c>
      <c r="F960" s="105" t="s">
        <v>1589</v>
      </c>
      <c r="I960" s="97"/>
      <c r="J960" s="156"/>
      <c r="K960" s="106"/>
      <c r="R960" s="44"/>
      <c r="AR960" s="10" t="s">
        <v>114</v>
      </c>
      <c r="AS960" s="10" t="s">
        <v>70</v>
      </c>
    </row>
    <row r="961" spans="2:63" s="1" customFormat="1" ht="24.2" customHeight="1" x14ac:dyDescent="0.2">
      <c r="B961" s="92"/>
      <c r="C961" s="93" t="s">
        <v>850</v>
      </c>
      <c r="D961" s="93" t="s">
        <v>108</v>
      </c>
      <c r="E961" s="94" t="s">
        <v>1590</v>
      </c>
      <c r="F961" s="95" t="s">
        <v>1591</v>
      </c>
      <c r="G961" s="96" t="s">
        <v>1560</v>
      </c>
      <c r="H961" s="97">
        <v>30</v>
      </c>
      <c r="I961" s="97" t="s">
        <v>4510</v>
      </c>
      <c r="J961" s="156"/>
      <c r="K961" s="98" t="s">
        <v>1</v>
      </c>
      <c r="L961" s="99" t="s">
        <v>35</v>
      </c>
      <c r="M961" s="100">
        <v>0</v>
      </c>
      <c r="N961" s="100">
        <f>M961*H961</f>
        <v>0</v>
      </c>
      <c r="O961" s="100">
        <v>0</v>
      </c>
      <c r="P961" s="100">
        <f>O961*H961</f>
        <v>0</v>
      </c>
      <c r="Q961" s="100">
        <v>0</v>
      </c>
      <c r="R961" s="101">
        <f>Q961*H961</f>
        <v>0</v>
      </c>
      <c r="AP961" s="102" t="s">
        <v>112</v>
      </c>
      <c r="AR961" s="102" t="s">
        <v>108</v>
      </c>
      <c r="AS961" s="102" t="s">
        <v>70</v>
      </c>
      <c r="AW961" s="10" t="s">
        <v>113</v>
      </c>
      <c r="BC961" s="103" t="e">
        <f>IF(L961="základní",#REF!,0)</f>
        <v>#REF!</v>
      </c>
      <c r="BD961" s="103">
        <f>IF(L961="snížená",#REF!,0)</f>
        <v>0</v>
      </c>
      <c r="BE961" s="103">
        <f>IF(L961="zákl. přenesená",#REF!,0)</f>
        <v>0</v>
      </c>
      <c r="BF961" s="103">
        <f>IF(L961="sníž. přenesená",#REF!,0)</f>
        <v>0</v>
      </c>
      <c r="BG961" s="103">
        <f>IF(L961="nulová",#REF!,0)</f>
        <v>0</v>
      </c>
      <c r="BH961" s="10" t="s">
        <v>78</v>
      </c>
      <c r="BI961" s="103" t="e">
        <f>ROUND(#REF!*H961,2)</f>
        <v>#REF!</v>
      </c>
      <c r="BJ961" s="10" t="s">
        <v>112</v>
      </c>
      <c r="BK961" s="102" t="s">
        <v>1592</v>
      </c>
    </row>
    <row r="962" spans="2:63" s="1" customFormat="1" ht="87.75" x14ac:dyDescent="0.2">
      <c r="B962" s="21"/>
      <c r="D962" s="104" t="s">
        <v>114</v>
      </c>
      <c r="F962" s="105" t="s">
        <v>1593</v>
      </c>
      <c r="I962" s="97"/>
      <c r="J962" s="156"/>
      <c r="K962" s="106"/>
      <c r="R962" s="44"/>
      <c r="AR962" s="10" t="s">
        <v>114</v>
      </c>
      <c r="AS962" s="10" t="s">
        <v>70</v>
      </c>
    </row>
    <row r="963" spans="2:63" s="1" customFormat="1" ht="24.2" customHeight="1" x14ac:dyDescent="0.2">
      <c r="B963" s="92"/>
      <c r="C963" s="93" t="s">
        <v>1594</v>
      </c>
      <c r="D963" s="93" t="s">
        <v>108</v>
      </c>
      <c r="E963" s="94" t="s">
        <v>1595</v>
      </c>
      <c r="F963" s="95" t="s">
        <v>1596</v>
      </c>
      <c r="G963" s="96" t="s">
        <v>1560</v>
      </c>
      <c r="H963" s="97">
        <v>30</v>
      </c>
      <c r="I963" s="97" t="s">
        <v>4510</v>
      </c>
      <c r="J963" s="156"/>
      <c r="K963" s="98" t="s">
        <v>1</v>
      </c>
      <c r="L963" s="99" t="s">
        <v>35</v>
      </c>
      <c r="M963" s="100">
        <v>0</v>
      </c>
      <c r="N963" s="100">
        <f>M963*H963</f>
        <v>0</v>
      </c>
      <c r="O963" s="100">
        <v>0</v>
      </c>
      <c r="P963" s="100">
        <f>O963*H963</f>
        <v>0</v>
      </c>
      <c r="Q963" s="100">
        <v>0</v>
      </c>
      <c r="R963" s="101">
        <f>Q963*H963</f>
        <v>0</v>
      </c>
      <c r="AP963" s="102" t="s">
        <v>112</v>
      </c>
      <c r="AR963" s="102" t="s">
        <v>108</v>
      </c>
      <c r="AS963" s="102" t="s">
        <v>70</v>
      </c>
      <c r="AW963" s="10" t="s">
        <v>113</v>
      </c>
      <c r="BC963" s="103" t="e">
        <f>IF(L963="základní",#REF!,0)</f>
        <v>#REF!</v>
      </c>
      <c r="BD963" s="103">
        <f>IF(L963="snížená",#REF!,0)</f>
        <v>0</v>
      </c>
      <c r="BE963" s="103">
        <f>IF(L963="zákl. přenesená",#REF!,0)</f>
        <v>0</v>
      </c>
      <c r="BF963" s="103">
        <f>IF(L963="sníž. přenesená",#REF!,0)</f>
        <v>0</v>
      </c>
      <c r="BG963" s="103">
        <f>IF(L963="nulová",#REF!,0)</f>
        <v>0</v>
      </c>
      <c r="BH963" s="10" t="s">
        <v>78</v>
      </c>
      <c r="BI963" s="103" t="e">
        <f>ROUND(#REF!*H963,2)</f>
        <v>#REF!</v>
      </c>
      <c r="BJ963" s="10" t="s">
        <v>112</v>
      </c>
      <c r="BK963" s="102" t="s">
        <v>1597</v>
      </c>
    </row>
    <row r="964" spans="2:63" s="1" customFormat="1" ht="87.75" x14ac:dyDescent="0.2">
      <c r="B964" s="21"/>
      <c r="D964" s="104" t="s">
        <v>114</v>
      </c>
      <c r="F964" s="105" t="s">
        <v>1598</v>
      </c>
      <c r="I964" s="97"/>
      <c r="J964" s="156"/>
      <c r="K964" s="106"/>
      <c r="R964" s="44"/>
      <c r="AR964" s="10" t="s">
        <v>114</v>
      </c>
      <c r="AS964" s="10" t="s">
        <v>70</v>
      </c>
    </row>
    <row r="965" spans="2:63" s="1" customFormat="1" ht="24.2" customHeight="1" x14ac:dyDescent="0.2">
      <c r="B965" s="92"/>
      <c r="C965" s="93" t="s">
        <v>854</v>
      </c>
      <c r="D965" s="93" t="s">
        <v>108</v>
      </c>
      <c r="E965" s="94" t="s">
        <v>1599</v>
      </c>
      <c r="F965" s="95" t="s">
        <v>1600</v>
      </c>
      <c r="G965" s="96" t="s">
        <v>1560</v>
      </c>
      <c r="H965" s="97">
        <v>30</v>
      </c>
      <c r="I965" s="97" t="s">
        <v>4510</v>
      </c>
      <c r="J965" s="156"/>
      <c r="K965" s="98" t="s">
        <v>1</v>
      </c>
      <c r="L965" s="99" t="s">
        <v>35</v>
      </c>
      <c r="M965" s="100">
        <v>0</v>
      </c>
      <c r="N965" s="100">
        <f>M965*H965</f>
        <v>0</v>
      </c>
      <c r="O965" s="100">
        <v>0</v>
      </c>
      <c r="P965" s="100">
        <f>O965*H965</f>
        <v>0</v>
      </c>
      <c r="Q965" s="100">
        <v>0</v>
      </c>
      <c r="R965" s="101">
        <f>Q965*H965</f>
        <v>0</v>
      </c>
      <c r="AP965" s="102" t="s">
        <v>112</v>
      </c>
      <c r="AR965" s="102" t="s">
        <v>108</v>
      </c>
      <c r="AS965" s="102" t="s">
        <v>70</v>
      </c>
      <c r="AW965" s="10" t="s">
        <v>113</v>
      </c>
      <c r="BC965" s="103" t="e">
        <f>IF(L965="základní",#REF!,0)</f>
        <v>#REF!</v>
      </c>
      <c r="BD965" s="103">
        <f>IF(L965="snížená",#REF!,0)</f>
        <v>0</v>
      </c>
      <c r="BE965" s="103">
        <f>IF(L965="zákl. přenesená",#REF!,0)</f>
        <v>0</v>
      </c>
      <c r="BF965" s="103">
        <f>IF(L965="sníž. přenesená",#REF!,0)</f>
        <v>0</v>
      </c>
      <c r="BG965" s="103">
        <f>IF(L965="nulová",#REF!,0)</f>
        <v>0</v>
      </c>
      <c r="BH965" s="10" t="s">
        <v>78</v>
      </c>
      <c r="BI965" s="103" t="e">
        <f>ROUND(#REF!*H965,2)</f>
        <v>#REF!</v>
      </c>
      <c r="BJ965" s="10" t="s">
        <v>112</v>
      </c>
      <c r="BK965" s="102" t="s">
        <v>1601</v>
      </c>
    </row>
    <row r="966" spans="2:63" s="1" customFormat="1" ht="87.75" x14ac:dyDescent="0.2">
      <c r="B966" s="21"/>
      <c r="D966" s="104" t="s">
        <v>114</v>
      </c>
      <c r="F966" s="105" t="s">
        <v>1602</v>
      </c>
      <c r="I966" s="97"/>
      <c r="J966" s="156"/>
      <c r="K966" s="106"/>
      <c r="R966" s="44"/>
      <c r="AR966" s="10" t="s">
        <v>114</v>
      </c>
      <c r="AS966" s="10" t="s">
        <v>70</v>
      </c>
    </row>
    <row r="967" spans="2:63" s="1" customFormat="1" ht="24.2" customHeight="1" x14ac:dyDescent="0.2">
      <c r="B967" s="92"/>
      <c r="C967" s="93" t="s">
        <v>1603</v>
      </c>
      <c r="D967" s="93" t="s">
        <v>108</v>
      </c>
      <c r="E967" s="94" t="s">
        <v>1604</v>
      </c>
      <c r="F967" s="95" t="s">
        <v>1605</v>
      </c>
      <c r="G967" s="96" t="s">
        <v>1560</v>
      </c>
      <c r="H967" s="97">
        <v>500</v>
      </c>
      <c r="I967" s="97" t="s">
        <v>4510</v>
      </c>
      <c r="J967" s="156"/>
      <c r="K967" s="98" t="s">
        <v>1</v>
      </c>
      <c r="L967" s="99" t="s">
        <v>35</v>
      </c>
      <c r="M967" s="100">
        <v>0</v>
      </c>
      <c r="N967" s="100">
        <f>M967*H967</f>
        <v>0</v>
      </c>
      <c r="O967" s="100">
        <v>0</v>
      </c>
      <c r="P967" s="100">
        <f>O967*H967</f>
        <v>0</v>
      </c>
      <c r="Q967" s="100">
        <v>0</v>
      </c>
      <c r="R967" s="101">
        <f>Q967*H967</f>
        <v>0</v>
      </c>
      <c r="AP967" s="102" t="s">
        <v>112</v>
      </c>
      <c r="AR967" s="102" t="s">
        <v>108</v>
      </c>
      <c r="AS967" s="102" t="s">
        <v>70</v>
      </c>
      <c r="AW967" s="10" t="s">
        <v>113</v>
      </c>
      <c r="BC967" s="103" t="e">
        <f>IF(L967="základní",#REF!,0)</f>
        <v>#REF!</v>
      </c>
      <c r="BD967" s="103">
        <f>IF(L967="snížená",#REF!,0)</f>
        <v>0</v>
      </c>
      <c r="BE967" s="103">
        <f>IF(L967="zákl. přenesená",#REF!,0)</f>
        <v>0</v>
      </c>
      <c r="BF967" s="103">
        <f>IF(L967="sníž. přenesená",#REF!,0)</f>
        <v>0</v>
      </c>
      <c r="BG967" s="103">
        <f>IF(L967="nulová",#REF!,0)</f>
        <v>0</v>
      </c>
      <c r="BH967" s="10" t="s">
        <v>78</v>
      </c>
      <c r="BI967" s="103" t="e">
        <f>ROUND(#REF!*H967,2)</f>
        <v>#REF!</v>
      </c>
      <c r="BJ967" s="10" t="s">
        <v>112</v>
      </c>
      <c r="BK967" s="102" t="s">
        <v>1606</v>
      </c>
    </row>
    <row r="968" spans="2:63" s="1" customFormat="1" ht="68.25" x14ac:dyDescent="0.2">
      <c r="B968" s="21"/>
      <c r="D968" s="104" t="s">
        <v>114</v>
      </c>
      <c r="F968" s="105" t="s">
        <v>1607</v>
      </c>
      <c r="I968" s="97"/>
      <c r="J968" s="156"/>
      <c r="K968" s="106"/>
      <c r="R968" s="44"/>
      <c r="AR968" s="10" t="s">
        <v>114</v>
      </c>
      <c r="AS968" s="10" t="s">
        <v>70</v>
      </c>
    </row>
    <row r="969" spans="2:63" s="1" customFormat="1" ht="24.2" customHeight="1" x14ac:dyDescent="0.2">
      <c r="B969" s="92"/>
      <c r="C969" s="93" t="s">
        <v>859</v>
      </c>
      <c r="D969" s="93" t="s">
        <v>108</v>
      </c>
      <c r="E969" s="94" t="s">
        <v>1608</v>
      </c>
      <c r="F969" s="95" t="s">
        <v>1609</v>
      </c>
      <c r="G969" s="96" t="s">
        <v>1560</v>
      </c>
      <c r="H969" s="97">
        <v>500</v>
      </c>
      <c r="I969" s="97" t="s">
        <v>4510</v>
      </c>
      <c r="J969" s="156"/>
      <c r="K969" s="98" t="s">
        <v>1</v>
      </c>
      <c r="L969" s="99" t="s">
        <v>35</v>
      </c>
      <c r="M969" s="100">
        <v>0</v>
      </c>
      <c r="N969" s="100">
        <f>M969*H969</f>
        <v>0</v>
      </c>
      <c r="O969" s="100">
        <v>0</v>
      </c>
      <c r="P969" s="100">
        <f>O969*H969</f>
        <v>0</v>
      </c>
      <c r="Q969" s="100">
        <v>0</v>
      </c>
      <c r="R969" s="101">
        <f>Q969*H969</f>
        <v>0</v>
      </c>
      <c r="AP969" s="102" t="s">
        <v>112</v>
      </c>
      <c r="AR969" s="102" t="s">
        <v>108</v>
      </c>
      <c r="AS969" s="102" t="s">
        <v>70</v>
      </c>
      <c r="AW969" s="10" t="s">
        <v>113</v>
      </c>
      <c r="BC969" s="103" t="e">
        <f>IF(L969="základní",#REF!,0)</f>
        <v>#REF!</v>
      </c>
      <c r="BD969" s="103">
        <f>IF(L969="snížená",#REF!,0)</f>
        <v>0</v>
      </c>
      <c r="BE969" s="103">
        <f>IF(L969="zákl. přenesená",#REF!,0)</f>
        <v>0</v>
      </c>
      <c r="BF969" s="103">
        <f>IF(L969="sníž. přenesená",#REF!,0)</f>
        <v>0</v>
      </c>
      <c r="BG969" s="103">
        <f>IF(L969="nulová",#REF!,0)</f>
        <v>0</v>
      </c>
      <c r="BH969" s="10" t="s">
        <v>78</v>
      </c>
      <c r="BI969" s="103" t="e">
        <f>ROUND(#REF!*H969,2)</f>
        <v>#REF!</v>
      </c>
      <c r="BJ969" s="10" t="s">
        <v>112</v>
      </c>
      <c r="BK969" s="102" t="s">
        <v>1610</v>
      </c>
    </row>
    <row r="970" spans="2:63" s="1" customFormat="1" ht="68.25" x14ac:dyDescent="0.2">
      <c r="B970" s="21"/>
      <c r="D970" s="104" t="s">
        <v>114</v>
      </c>
      <c r="F970" s="105" t="s">
        <v>1611</v>
      </c>
      <c r="I970" s="97"/>
      <c r="J970" s="156"/>
      <c r="K970" s="106"/>
      <c r="R970" s="44"/>
      <c r="AR970" s="10" t="s">
        <v>114</v>
      </c>
      <c r="AS970" s="10" t="s">
        <v>70</v>
      </c>
    </row>
    <row r="971" spans="2:63" s="1" customFormat="1" ht="24.2" customHeight="1" x14ac:dyDescent="0.2">
      <c r="B971" s="92"/>
      <c r="C971" s="93" t="s">
        <v>1612</v>
      </c>
      <c r="D971" s="93" t="s">
        <v>108</v>
      </c>
      <c r="E971" s="94" t="s">
        <v>1613</v>
      </c>
      <c r="F971" s="95" t="s">
        <v>1614</v>
      </c>
      <c r="G971" s="96" t="s">
        <v>1560</v>
      </c>
      <c r="H971" s="97">
        <v>500</v>
      </c>
      <c r="I971" s="97" t="s">
        <v>4510</v>
      </c>
      <c r="J971" s="156"/>
      <c r="K971" s="98" t="s">
        <v>1</v>
      </c>
      <c r="L971" s="99" t="s">
        <v>35</v>
      </c>
      <c r="M971" s="100">
        <v>0</v>
      </c>
      <c r="N971" s="100">
        <f>M971*H971</f>
        <v>0</v>
      </c>
      <c r="O971" s="100">
        <v>0</v>
      </c>
      <c r="P971" s="100">
        <f>O971*H971</f>
        <v>0</v>
      </c>
      <c r="Q971" s="100">
        <v>0</v>
      </c>
      <c r="R971" s="101">
        <f>Q971*H971</f>
        <v>0</v>
      </c>
      <c r="AP971" s="102" t="s">
        <v>112</v>
      </c>
      <c r="AR971" s="102" t="s">
        <v>108</v>
      </c>
      <c r="AS971" s="102" t="s">
        <v>70</v>
      </c>
      <c r="AW971" s="10" t="s">
        <v>113</v>
      </c>
      <c r="BC971" s="103" t="e">
        <f>IF(L971="základní",#REF!,0)</f>
        <v>#REF!</v>
      </c>
      <c r="BD971" s="103">
        <f>IF(L971="snížená",#REF!,0)</f>
        <v>0</v>
      </c>
      <c r="BE971" s="103">
        <f>IF(L971="zákl. přenesená",#REF!,0)</f>
        <v>0</v>
      </c>
      <c r="BF971" s="103">
        <f>IF(L971="sníž. přenesená",#REF!,0)</f>
        <v>0</v>
      </c>
      <c r="BG971" s="103">
        <f>IF(L971="nulová",#REF!,0)</f>
        <v>0</v>
      </c>
      <c r="BH971" s="10" t="s">
        <v>78</v>
      </c>
      <c r="BI971" s="103" t="e">
        <f>ROUND(#REF!*H971,2)</f>
        <v>#REF!</v>
      </c>
      <c r="BJ971" s="10" t="s">
        <v>112</v>
      </c>
      <c r="BK971" s="102" t="s">
        <v>1615</v>
      </c>
    </row>
    <row r="972" spans="2:63" s="1" customFormat="1" ht="68.25" x14ac:dyDescent="0.2">
      <c r="B972" s="21"/>
      <c r="D972" s="104" t="s">
        <v>114</v>
      </c>
      <c r="F972" s="105" t="s">
        <v>1616</v>
      </c>
      <c r="I972" s="97"/>
      <c r="J972" s="156"/>
      <c r="K972" s="106"/>
      <c r="R972" s="44"/>
      <c r="AR972" s="10" t="s">
        <v>114</v>
      </c>
      <c r="AS972" s="10" t="s">
        <v>70</v>
      </c>
    </row>
    <row r="973" spans="2:63" s="1" customFormat="1" ht="24.2" customHeight="1" x14ac:dyDescent="0.2">
      <c r="B973" s="92"/>
      <c r="C973" s="93" t="s">
        <v>863</v>
      </c>
      <c r="D973" s="93" t="s">
        <v>108</v>
      </c>
      <c r="E973" s="94" t="s">
        <v>1617</v>
      </c>
      <c r="F973" s="95" t="s">
        <v>1618</v>
      </c>
      <c r="G973" s="96" t="s">
        <v>1560</v>
      </c>
      <c r="H973" s="97">
        <v>300</v>
      </c>
      <c r="I973" s="97" t="s">
        <v>4510</v>
      </c>
      <c r="J973" s="156"/>
      <c r="K973" s="98" t="s">
        <v>1</v>
      </c>
      <c r="L973" s="99" t="s">
        <v>35</v>
      </c>
      <c r="M973" s="100">
        <v>0</v>
      </c>
      <c r="N973" s="100">
        <f>M973*H973</f>
        <v>0</v>
      </c>
      <c r="O973" s="100">
        <v>0</v>
      </c>
      <c r="P973" s="100">
        <f>O973*H973</f>
        <v>0</v>
      </c>
      <c r="Q973" s="100">
        <v>0</v>
      </c>
      <c r="R973" s="101">
        <f>Q973*H973</f>
        <v>0</v>
      </c>
      <c r="AP973" s="102" t="s">
        <v>112</v>
      </c>
      <c r="AR973" s="102" t="s">
        <v>108</v>
      </c>
      <c r="AS973" s="102" t="s">
        <v>70</v>
      </c>
      <c r="AW973" s="10" t="s">
        <v>113</v>
      </c>
      <c r="BC973" s="103" t="e">
        <f>IF(L973="základní",#REF!,0)</f>
        <v>#REF!</v>
      </c>
      <c r="BD973" s="103">
        <f>IF(L973="snížená",#REF!,0)</f>
        <v>0</v>
      </c>
      <c r="BE973" s="103">
        <f>IF(L973="zákl. přenesená",#REF!,0)</f>
        <v>0</v>
      </c>
      <c r="BF973" s="103">
        <f>IF(L973="sníž. přenesená",#REF!,0)</f>
        <v>0</v>
      </c>
      <c r="BG973" s="103">
        <f>IF(L973="nulová",#REF!,0)</f>
        <v>0</v>
      </c>
      <c r="BH973" s="10" t="s">
        <v>78</v>
      </c>
      <c r="BI973" s="103" t="e">
        <f>ROUND(#REF!*H973,2)</f>
        <v>#REF!</v>
      </c>
      <c r="BJ973" s="10" t="s">
        <v>112</v>
      </c>
      <c r="BK973" s="102" t="s">
        <v>1619</v>
      </c>
    </row>
    <row r="974" spans="2:63" s="1" customFormat="1" ht="68.25" x14ac:dyDescent="0.2">
      <c r="B974" s="21"/>
      <c r="D974" s="104" t="s">
        <v>114</v>
      </c>
      <c r="F974" s="105" t="s">
        <v>1620</v>
      </c>
      <c r="I974" s="97"/>
      <c r="J974" s="156"/>
      <c r="K974" s="106"/>
      <c r="R974" s="44"/>
      <c r="AR974" s="10" t="s">
        <v>114</v>
      </c>
      <c r="AS974" s="10" t="s">
        <v>70</v>
      </c>
    </row>
    <row r="975" spans="2:63" s="1" customFormat="1" ht="24.2" customHeight="1" x14ac:dyDescent="0.2">
      <c r="B975" s="92"/>
      <c r="C975" s="93" t="s">
        <v>1621</v>
      </c>
      <c r="D975" s="93" t="s">
        <v>108</v>
      </c>
      <c r="E975" s="94" t="s">
        <v>1622</v>
      </c>
      <c r="F975" s="95" t="s">
        <v>1623</v>
      </c>
      <c r="G975" s="96" t="s">
        <v>1560</v>
      </c>
      <c r="H975" s="97">
        <v>300</v>
      </c>
      <c r="I975" s="97" t="s">
        <v>4510</v>
      </c>
      <c r="J975" s="156"/>
      <c r="K975" s="98" t="s">
        <v>1</v>
      </c>
      <c r="L975" s="99" t="s">
        <v>35</v>
      </c>
      <c r="M975" s="100">
        <v>0</v>
      </c>
      <c r="N975" s="100">
        <f>M975*H975</f>
        <v>0</v>
      </c>
      <c r="O975" s="100">
        <v>0</v>
      </c>
      <c r="P975" s="100">
        <f>O975*H975</f>
        <v>0</v>
      </c>
      <c r="Q975" s="100">
        <v>0</v>
      </c>
      <c r="R975" s="101">
        <f>Q975*H975</f>
        <v>0</v>
      </c>
      <c r="AP975" s="102" t="s">
        <v>112</v>
      </c>
      <c r="AR975" s="102" t="s">
        <v>108</v>
      </c>
      <c r="AS975" s="102" t="s">
        <v>70</v>
      </c>
      <c r="AW975" s="10" t="s">
        <v>113</v>
      </c>
      <c r="BC975" s="103" t="e">
        <f>IF(L975="základní",#REF!,0)</f>
        <v>#REF!</v>
      </c>
      <c r="BD975" s="103">
        <f>IF(L975="snížená",#REF!,0)</f>
        <v>0</v>
      </c>
      <c r="BE975" s="103">
        <f>IF(L975="zákl. přenesená",#REF!,0)</f>
        <v>0</v>
      </c>
      <c r="BF975" s="103">
        <f>IF(L975="sníž. přenesená",#REF!,0)</f>
        <v>0</v>
      </c>
      <c r="BG975" s="103">
        <f>IF(L975="nulová",#REF!,0)</f>
        <v>0</v>
      </c>
      <c r="BH975" s="10" t="s">
        <v>78</v>
      </c>
      <c r="BI975" s="103" t="e">
        <f>ROUND(#REF!*H975,2)</f>
        <v>#REF!</v>
      </c>
      <c r="BJ975" s="10" t="s">
        <v>112</v>
      </c>
      <c r="BK975" s="102" t="s">
        <v>1624</v>
      </c>
    </row>
    <row r="976" spans="2:63" s="1" customFormat="1" ht="68.25" x14ac:dyDescent="0.2">
      <c r="B976" s="21"/>
      <c r="D976" s="104" t="s">
        <v>114</v>
      </c>
      <c r="F976" s="105" t="s">
        <v>1625</v>
      </c>
      <c r="I976" s="97"/>
      <c r="J976" s="156"/>
      <c r="K976" s="106"/>
      <c r="R976" s="44"/>
      <c r="AR976" s="10" t="s">
        <v>114</v>
      </c>
      <c r="AS976" s="10" t="s">
        <v>70</v>
      </c>
    </row>
    <row r="977" spans="2:63" s="1" customFormat="1" ht="24.2" customHeight="1" x14ac:dyDescent="0.2">
      <c r="B977" s="92"/>
      <c r="C977" s="93" t="s">
        <v>868</v>
      </c>
      <c r="D977" s="93" t="s">
        <v>108</v>
      </c>
      <c r="E977" s="94" t="s">
        <v>1626</v>
      </c>
      <c r="F977" s="95" t="s">
        <v>1627</v>
      </c>
      <c r="G977" s="96" t="s">
        <v>1560</v>
      </c>
      <c r="H977" s="97">
        <v>300</v>
      </c>
      <c r="I977" s="97" t="s">
        <v>4510</v>
      </c>
      <c r="J977" s="156"/>
      <c r="K977" s="98" t="s">
        <v>1</v>
      </c>
      <c r="L977" s="99" t="s">
        <v>35</v>
      </c>
      <c r="M977" s="100">
        <v>0</v>
      </c>
      <c r="N977" s="100">
        <f>M977*H977</f>
        <v>0</v>
      </c>
      <c r="O977" s="100">
        <v>0</v>
      </c>
      <c r="P977" s="100">
        <f>O977*H977</f>
        <v>0</v>
      </c>
      <c r="Q977" s="100">
        <v>0</v>
      </c>
      <c r="R977" s="101">
        <f>Q977*H977</f>
        <v>0</v>
      </c>
      <c r="AP977" s="102" t="s">
        <v>112</v>
      </c>
      <c r="AR977" s="102" t="s">
        <v>108</v>
      </c>
      <c r="AS977" s="102" t="s">
        <v>70</v>
      </c>
      <c r="AW977" s="10" t="s">
        <v>113</v>
      </c>
      <c r="BC977" s="103" t="e">
        <f>IF(L977="základní",#REF!,0)</f>
        <v>#REF!</v>
      </c>
      <c r="BD977" s="103">
        <f>IF(L977="snížená",#REF!,0)</f>
        <v>0</v>
      </c>
      <c r="BE977" s="103">
        <f>IF(L977="zákl. přenesená",#REF!,0)</f>
        <v>0</v>
      </c>
      <c r="BF977" s="103">
        <f>IF(L977="sníž. přenesená",#REF!,0)</f>
        <v>0</v>
      </c>
      <c r="BG977" s="103">
        <f>IF(L977="nulová",#REF!,0)</f>
        <v>0</v>
      </c>
      <c r="BH977" s="10" t="s">
        <v>78</v>
      </c>
      <c r="BI977" s="103" t="e">
        <f>ROUND(#REF!*H977,2)</f>
        <v>#REF!</v>
      </c>
      <c r="BJ977" s="10" t="s">
        <v>112</v>
      </c>
      <c r="BK977" s="102" t="s">
        <v>1628</v>
      </c>
    </row>
    <row r="978" spans="2:63" s="1" customFormat="1" ht="68.25" x14ac:dyDescent="0.2">
      <c r="B978" s="21"/>
      <c r="D978" s="104" t="s">
        <v>114</v>
      </c>
      <c r="F978" s="105" t="s">
        <v>1629</v>
      </c>
      <c r="I978" s="97"/>
      <c r="J978" s="156"/>
      <c r="K978" s="106"/>
      <c r="R978" s="44"/>
      <c r="AR978" s="10" t="s">
        <v>114</v>
      </c>
      <c r="AS978" s="10" t="s">
        <v>70</v>
      </c>
    </row>
    <row r="979" spans="2:63" s="1" customFormat="1" ht="24.2" customHeight="1" x14ac:dyDescent="0.2">
      <c r="B979" s="92"/>
      <c r="C979" s="93" t="s">
        <v>1630</v>
      </c>
      <c r="D979" s="93" t="s">
        <v>108</v>
      </c>
      <c r="E979" s="94" t="s">
        <v>1631</v>
      </c>
      <c r="F979" s="95" t="s">
        <v>1632</v>
      </c>
      <c r="G979" s="96" t="s">
        <v>1560</v>
      </c>
      <c r="H979" s="97">
        <v>40</v>
      </c>
      <c r="I979" s="97" t="s">
        <v>4510</v>
      </c>
      <c r="J979" s="156"/>
      <c r="K979" s="98" t="s">
        <v>1</v>
      </c>
      <c r="L979" s="99" t="s">
        <v>35</v>
      </c>
      <c r="M979" s="100">
        <v>0</v>
      </c>
      <c r="N979" s="100">
        <f>M979*H979</f>
        <v>0</v>
      </c>
      <c r="O979" s="100">
        <v>0</v>
      </c>
      <c r="P979" s="100">
        <f>O979*H979</f>
        <v>0</v>
      </c>
      <c r="Q979" s="100">
        <v>0</v>
      </c>
      <c r="R979" s="101">
        <f>Q979*H979</f>
        <v>0</v>
      </c>
      <c r="AP979" s="102" t="s">
        <v>112</v>
      </c>
      <c r="AR979" s="102" t="s">
        <v>108</v>
      </c>
      <c r="AS979" s="102" t="s">
        <v>70</v>
      </c>
      <c r="AW979" s="10" t="s">
        <v>113</v>
      </c>
      <c r="BC979" s="103" t="e">
        <f>IF(L979="základní",#REF!,0)</f>
        <v>#REF!</v>
      </c>
      <c r="BD979" s="103">
        <f>IF(L979="snížená",#REF!,0)</f>
        <v>0</v>
      </c>
      <c r="BE979" s="103">
        <f>IF(L979="zákl. přenesená",#REF!,0)</f>
        <v>0</v>
      </c>
      <c r="BF979" s="103">
        <f>IF(L979="sníž. přenesená",#REF!,0)</f>
        <v>0</v>
      </c>
      <c r="BG979" s="103">
        <f>IF(L979="nulová",#REF!,0)</f>
        <v>0</v>
      </c>
      <c r="BH979" s="10" t="s">
        <v>78</v>
      </c>
      <c r="BI979" s="103" t="e">
        <f>ROUND(#REF!*H979,2)</f>
        <v>#REF!</v>
      </c>
      <c r="BJ979" s="10" t="s">
        <v>112</v>
      </c>
      <c r="BK979" s="102" t="s">
        <v>1633</v>
      </c>
    </row>
    <row r="980" spans="2:63" s="1" customFormat="1" ht="68.25" x14ac:dyDescent="0.2">
      <c r="B980" s="21"/>
      <c r="D980" s="104" t="s">
        <v>114</v>
      </c>
      <c r="F980" s="105" t="s">
        <v>1634</v>
      </c>
      <c r="I980" s="97"/>
      <c r="J980" s="156"/>
      <c r="K980" s="106"/>
      <c r="R980" s="44"/>
      <c r="AR980" s="10" t="s">
        <v>114</v>
      </c>
      <c r="AS980" s="10" t="s">
        <v>70</v>
      </c>
    </row>
    <row r="981" spans="2:63" s="1" customFormat="1" ht="24.2" customHeight="1" x14ac:dyDescent="0.2">
      <c r="B981" s="92"/>
      <c r="C981" s="93" t="s">
        <v>872</v>
      </c>
      <c r="D981" s="93" t="s">
        <v>108</v>
      </c>
      <c r="E981" s="94" t="s">
        <v>1635</v>
      </c>
      <c r="F981" s="95" t="s">
        <v>1636</v>
      </c>
      <c r="G981" s="96" t="s">
        <v>1560</v>
      </c>
      <c r="H981" s="97">
        <v>40</v>
      </c>
      <c r="I981" s="97" t="s">
        <v>4510</v>
      </c>
      <c r="J981" s="156"/>
      <c r="K981" s="98" t="s">
        <v>1</v>
      </c>
      <c r="L981" s="99" t="s">
        <v>35</v>
      </c>
      <c r="M981" s="100">
        <v>0</v>
      </c>
      <c r="N981" s="100">
        <f>M981*H981</f>
        <v>0</v>
      </c>
      <c r="O981" s="100">
        <v>0</v>
      </c>
      <c r="P981" s="100">
        <f>O981*H981</f>
        <v>0</v>
      </c>
      <c r="Q981" s="100">
        <v>0</v>
      </c>
      <c r="R981" s="101">
        <f>Q981*H981</f>
        <v>0</v>
      </c>
      <c r="AP981" s="102" t="s">
        <v>112</v>
      </c>
      <c r="AR981" s="102" t="s">
        <v>108</v>
      </c>
      <c r="AS981" s="102" t="s">
        <v>70</v>
      </c>
      <c r="AW981" s="10" t="s">
        <v>113</v>
      </c>
      <c r="BC981" s="103" t="e">
        <f>IF(L981="základní",#REF!,0)</f>
        <v>#REF!</v>
      </c>
      <c r="BD981" s="103">
        <f>IF(L981="snížená",#REF!,0)</f>
        <v>0</v>
      </c>
      <c r="BE981" s="103">
        <f>IF(L981="zákl. přenesená",#REF!,0)</f>
        <v>0</v>
      </c>
      <c r="BF981" s="103">
        <f>IF(L981="sníž. přenesená",#REF!,0)</f>
        <v>0</v>
      </c>
      <c r="BG981" s="103">
        <f>IF(L981="nulová",#REF!,0)</f>
        <v>0</v>
      </c>
      <c r="BH981" s="10" t="s">
        <v>78</v>
      </c>
      <c r="BI981" s="103" t="e">
        <f>ROUND(#REF!*H981,2)</f>
        <v>#REF!</v>
      </c>
      <c r="BJ981" s="10" t="s">
        <v>112</v>
      </c>
      <c r="BK981" s="102" t="s">
        <v>1637</v>
      </c>
    </row>
    <row r="982" spans="2:63" s="1" customFormat="1" ht="68.25" x14ac:dyDescent="0.2">
      <c r="B982" s="21"/>
      <c r="D982" s="104" t="s">
        <v>114</v>
      </c>
      <c r="F982" s="105" t="s">
        <v>1638</v>
      </c>
      <c r="I982" s="97"/>
      <c r="J982" s="156"/>
      <c r="K982" s="106"/>
      <c r="R982" s="44"/>
      <c r="AR982" s="10" t="s">
        <v>114</v>
      </c>
      <c r="AS982" s="10" t="s">
        <v>70</v>
      </c>
    </row>
    <row r="983" spans="2:63" s="1" customFormat="1" ht="24.2" customHeight="1" x14ac:dyDescent="0.2">
      <c r="B983" s="92"/>
      <c r="C983" s="93" t="s">
        <v>1639</v>
      </c>
      <c r="D983" s="93" t="s">
        <v>108</v>
      </c>
      <c r="E983" s="94" t="s">
        <v>1640</v>
      </c>
      <c r="F983" s="95" t="s">
        <v>1641</v>
      </c>
      <c r="G983" s="96" t="s">
        <v>1560</v>
      </c>
      <c r="H983" s="97">
        <v>40</v>
      </c>
      <c r="I983" s="97" t="s">
        <v>4510</v>
      </c>
      <c r="J983" s="156"/>
      <c r="K983" s="98" t="s">
        <v>1</v>
      </c>
      <c r="L983" s="99" t="s">
        <v>35</v>
      </c>
      <c r="M983" s="100">
        <v>0</v>
      </c>
      <c r="N983" s="100">
        <f>M983*H983</f>
        <v>0</v>
      </c>
      <c r="O983" s="100">
        <v>0</v>
      </c>
      <c r="P983" s="100">
        <f>O983*H983</f>
        <v>0</v>
      </c>
      <c r="Q983" s="100">
        <v>0</v>
      </c>
      <c r="R983" s="101">
        <f>Q983*H983</f>
        <v>0</v>
      </c>
      <c r="AP983" s="102" t="s">
        <v>112</v>
      </c>
      <c r="AR983" s="102" t="s">
        <v>108</v>
      </c>
      <c r="AS983" s="102" t="s">
        <v>70</v>
      </c>
      <c r="AW983" s="10" t="s">
        <v>113</v>
      </c>
      <c r="BC983" s="103" t="e">
        <f>IF(L983="základní",#REF!,0)</f>
        <v>#REF!</v>
      </c>
      <c r="BD983" s="103">
        <f>IF(L983="snížená",#REF!,0)</f>
        <v>0</v>
      </c>
      <c r="BE983" s="103">
        <f>IF(L983="zákl. přenesená",#REF!,0)</f>
        <v>0</v>
      </c>
      <c r="BF983" s="103">
        <f>IF(L983="sníž. přenesená",#REF!,0)</f>
        <v>0</v>
      </c>
      <c r="BG983" s="103">
        <f>IF(L983="nulová",#REF!,0)</f>
        <v>0</v>
      </c>
      <c r="BH983" s="10" t="s">
        <v>78</v>
      </c>
      <c r="BI983" s="103" t="e">
        <f>ROUND(#REF!*H983,2)</f>
        <v>#REF!</v>
      </c>
      <c r="BJ983" s="10" t="s">
        <v>112</v>
      </c>
      <c r="BK983" s="102" t="s">
        <v>1642</v>
      </c>
    </row>
    <row r="984" spans="2:63" s="1" customFormat="1" ht="68.25" x14ac:dyDescent="0.2">
      <c r="B984" s="21"/>
      <c r="D984" s="104" t="s">
        <v>114</v>
      </c>
      <c r="F984" s="105" t="s">
        <v>1643</v>
      </c>
      <c r="I984" s="97"/>
      <c r="J984" s="156"/>
      <c r="K984" s="106"/>
      <c r="R984" s="44"/>
      <c r="AR984" s="10" t="s">
        <v>114</v>
      </c>
      <c r="AS984" s="10" t="s">
        <v>70</v>
      </c>
    </row>
    <row r="985" spans="2:63" s="1" customFormat="1" ht="24.2" customHeight="1" x14ac:dyDescent="0.2">
      <c r="B985" s="92"/>
      <c r="C985" s="93" t="s">
        <v>877</v>
      </c>
      <c r="D985" s="93" t="s">
        <v>108</v>
      </c>
      <c r="E985" s="94" t="s">
        <v>1644</v>
      </c>
      <c r="F985" s="95" t="s">
        <v>1645</v>
      </c>
      <c r="G985" s="96" t="s">
        <v>1560</v>
      </c>
      <c r="H985" s="97">
        <v>40</v>
      </c>
      <c r="I985" s="97" t="s">
        <v>4510</v>
      </c>
      <c r="J985" s="156"/>
      <c r="K985" s="98" t="s">
        <v>1</v>
      </c>
      <c r="L985" s="99" t="s">
        <v>35</v>
      </c>
      <c r="M985" s="100">
        <v>0</v>
      </c>
      <c r="N985" s="100">
        <f>M985*H985</f>
        <v>0</v>
      </c>
      <c r="O985" s="100">
        <v>0</v>
      </c>
      <c r="P985" s="100">
        <f>O985*H985</f>
        <v>0</v>
      </c>
      <c r="Q985" s="100">
        <v>0</v>
      </c>
      <c r="R985" s="101">
        <f>Q985*H985</f>
        <v>0</v>
      </c>
      <c r="AP985" s="102" t="s">
        <v>112</v>
      </c>
      <c r="AR985" s="102" t="s">
        <v>108</v>
      </c>
      <c r="AS985" s="102" t="s">
        <v>70</v>
      </c>
      <c r="AW985" s="10" t="s">
        <v>113</v>
      </c>
      <c r="BC985" s="103" t="e">
        <f>IF(L985="základní",#REF!,0)</f>
        <v>#REF!</v>
      </c>
      <c r="BD985" s="103">
        <f>IF(L985="snížená",#REF!,0)</f>
        <v>0</v>
      </c>
      <c r="BE985" s="103">
        <f>IF(L985="zákl. přenesená",#REF!,0)</f>
        <v>0</v>
      </c>
      <c r="BF985" s="103">
        <f>IF(L985="sníž. přenesená",#REF!,0)</f>
        <v>0</v>
      </c>
      <c r="BG985" s="103">
        <f>IF(L985="nulová",#REF!,0)</f>
        <v>0</v>
      </c>
      <c r="BH985" s="10" t="s">
        <v>78</v>
      </c>
      <c r="BI985" s="103" t="e">
        <f>ROUND(#REF!*H985,2)</f>
        <v>#REF!</v>
      </c>
      <c r="BJ985" s="10" t="s">
        <v>112</v>
      </c>
      <c r="BK985" s="102" t="s">
        <v>1646</v>
      </c>
    </row>
    <row r="986" spans="2:63" s="1" customFormat="1" ht="68.25" x14ac:dyDescent="0.2">
      <c r="B986" s="21"/>
      <c r="D986" s="104" t="s">
        <v>114</v>
      </c>
      <c r="F986" s="105" t="s">
        <v>1647</v>
      </c>
      <c r="I986" s="97"/>
      <c r="J986" s="156"/>
      <c r="K986" s="106"/>
      <c r="R986" s="44"/>
      <c r="AR986" s="10" t="s">
        <v>114</v>
      </c>
      <c r="AS986" s="10" t="s">
        <v>70</v>
      </c>
    </row>
    <row r="987" spans="2:63" s="1" customFormat="1" ht="24.2" customHeight="1" x14ac:dyDescent="0.2">
      <c r="B987" s="92"/>
      <c r="C987" s="93" t="s">
        <v>1648</v>
      </c>
      <c r="D987" s="93" t="s">
        <v>108</v>
      </c>
      <c r="E987" s="94" t="s">
        <v>1649</v>
      </c>
      <c r="F987" s="95" t="s">
        <v>1650</v>
      </c>
      <c r="G987" s="96" t="s">
        <v>1560</v>
      </c>
      <c r="H987" s="97">
        <v>40</v>
      </c>
      <c r="I987" s="97" t="s">
        <v>4510</v>
      </c>
      <c r="J987" s="156"/>
      <c r="K987" s="98" t="s">
        <v>1</v>
      </c>
      <c r="L987" s="99" t="s">
        <v>35</v>
      </c>
      <c r="M987" s="100">
        <v>0</v>
      </c>
      <c r="N987" s="100">
        <f>M987*H987</f>
        <v>0</v>
      </c>
      <c r="O987" s="100">
        <v>0</v>
      </c>
      <c r="P987" s="100">
        <f>O987*H987</f>
        <v>0</v>
      </c>
      <c r="Q987" s="100">
        <v>0</v>
      </c>
      <c r="R987" s="101">
        <f>Q987*H987</f>
        <v>0</v>
      </c>
      <c r="AP987" s="102" t="s">
        <v>112</v>
      </c>
      <c r="AR987" s="102" t="s">
        <v>108</v>
      </c>
      <c r="AS987" s="102" t="s">
        <v>70</v>
      </c>
      <c r="AW987" s="10" t="s">
        <v>113</v>
      </c>
      <c r="BC987" s="103" t="e">
        <f>IF(L987="základní",#REF!,0)</f>
        <v>#REF!</v>
      </c>
      <c r="BD987" s="103">
        <f>IF(L987="snížená",#REF!,0)</f>
        <v>0</v>
      </c>
      <c r="BE987" s="103">
        <f>IF(L987="zákl. přenesená",#REF!,0)</f>
        <v>0</v>
      </c>
      <c r="BF987" s="103">
        <f>IF(L987="sníž. přenesená",#REF!,0)</f>
        <v>0</v>
      </c>
      <c r="BG987" s="103">
        <f>IF(L987="nulová",#REF!,0)</f>
        <v>0</v>
      </c>
      <c r="BH987" s="10" t="s">
        <v>78</v>
      </c>
      <c r="BI987" s="103" t="e">
        <f>ROUND(#REF!*H987,2)</f>
        <v>#REF!</v>
      </c>
      <c r="BJ987" s="10" t="s">
        <v>112</v>
      </c>
      <c r="BK987" s="102" t="s">
        <v>1651</v>
      </c>
    </row>
    <row r="988" spans="2:63" s="1" customFormat="1" ht="68.25" x14ac:dyDescent="0.2">
      <c r="B988" s="21"/>
      <c r="D988" s="104" t="s">
        <v>114</v>
      </c>
      <c r="F988" s="105" t="s">
        <v>1652</v>
      </c>
      <c r="I988" s="97"/>
      <c r="J988" s="156"/>
      <c r="K988" s="106"/>
      <c r="R988" s="44"/>
      <c r="AR988" s="10" t="s">
        <v>114</v>
      </c>
      <c r="AS988" s="10" t="s">
        <v>70</v>
      </c>
    </row>
    <row r="989" spans="2:63" s="1" customFormat="1" ht="24.2" customHeight="1" x14ac:dyDescent="0.2">
      <c r="B989" s="92"/>
      <c r="C989" s="93" t="s">
        <v>881</v>
      </c>
      <c r="D989" s="93" t="s">
        <v>108</v>
      </c>
      <c r="E989" s="94" t="s">
        <v>1653</v>
      </c>
      <c r="F989" s="95" t="s">
        <v>1654</v>
      </c>
      <c r="G989" s="96" t="s">
        <v>1560</v>
      </c>
      <c r="H989" s="97">
        <v>50</v>
      </c>
      <c r="I989" s="97" t="s">
        <v>4510</v>
      </c>
      <c r="J989" s="156"/>
      <c r="K989" s="98" t="s">
        <v>1</v>
      </c>
      <c r="L989" s="99" t="s">
        <v>35</v>
      </c>
      <c r="M989" s="100">
        <v>0</v>
      </c>
      <c r="N989" s="100">
        <f>M989*H989</f>
        <v>0</v>
      </c>
      <c r="O989" s="100">
        <v>0</v>
      </c>
      <c r="P989" s="100">
        <f>O989*H989</f>
        <v>0</v>
      </c>
      <c r="Q989" s="100">
        <v>0</v>
      </c>
      <c r="R989" s="101">
        <f>Q989*H989</f>
        <v>0</v>
      </c>
      <c r="AP989" s="102" t="s">
        <v>112</v>
      </c>
      <c r="AR989" s="102" t="s">
        <v>108</v>
      </c>
      <c r="AS989" s="102" t="s">
        <v>70</v>
      </c>
      <c r="AW989" s="10" t="s">
        <v>113</v>
      </c>
      <c r="BC989" s="103" t="e">
        <f>IF(L989="základní",#REF!,0)</f>
        <v>#REF!</v>
      </c>
      <c r="BD989" s="103">
        <f>IF(L989="snížená",#REF!,0)</f>
        <v>0</v>
      </c>
      <c r="BE989" s="103">
        <f>IF(L989="zákl. přenesená",#REF!,0)</f>
        <v>0</v>
      </c>
      <c r="BF989" s="103">
        <f>IF(L989="sníž. přenesená",#REF!,0)</f>
        <v>0</v>
      </c>
      <c r="BG989" s="103">
        <f>IF(L989="nulová",#REF!,0)</f>
        <v>0</v>
      </c>
      <c r="BH989" s="10" t="s">
        <v>78</v>
      </c>
      <c r="BI989" s="103" t="e">
        <f>ROUND(#REF!*H989,2)</f>
        <v>#REF!</v>
      </c>
      <c r="BJ989" s="10" t="s">
        <v>112</v>
      </c>
      <c r="BK989" s="102" t="s">
        <v>1655</v>
      </c>
    </row>
    <row r="990" spans="2:63" s="1" customFormat="1" ht="68.25" x14ac:dyDescent="0.2">
      <c r="B990" s="21"/>
      <c r="D990" s="104" t="s">
        <v>114</v>
      </c>
      <c r="F990" s="105" t="s">
        <v>1656</v>
      </c>
      <c r="I990" s="97"/>
      <c r="J990" s="156"/>
      <c r="K990" s="106"/>
      <c r="R990" s="44"/>
      <c r="AR990" s="10" t="s">
        <v>114</v>
      </c>
      <c r="AS990" s="10" t="s">
        <v>70</v>
      </c>
    </row>
    <row r="991" spans="2:63" s="1" customFormat="1" ht="24.2" customHeight="1" x14ac:dyDescent="0.2">
      <c r="B991" s="92"/>
      <c r="C991" s="93" t="s">
        <v>1657</v>
      </c>
      <c r="D991" s="93" t="s">
        <v>108</v>
      </c>
      <c r="E991" s="94" t="s">
        <v>1658</v>
      </c>
      <c r="F991" s="95" t="s">
        <v>1659</v>
      </c>
      <c r="G991" s="96" t="s">
        <v>1560</v>
      </c>
      <c r="H991" s="97">
        <v>40</v>
      </c>
      <c r="I991" s="97" t="s">
        <v>4510</v>
      </c>
      <c r="J991" s="156"/>
      <c r="K991" s="98" t="s">
        <v>1</v>
      </c>
      <c r="L991" s="99" t="s">
        <v>35</v>
      </c>
      <c r="M991" s="100">
        <v>0</v>
      </c>
      <c r="N991" s="100">
        <f>M991*H991</f>
        <v>0</v>
      </c>
      <c r="O991" s="100">
        <v>0</v>
      </c>
      <c r="P991" s="100">
        <f>O991*H991</f>
        <v>0</v>
      </c>
      <c r="Q991" s="100">
        <v>0</v>
      </c>
      <c r="R991" s="101">
        <f>Q991*H991</f>
        <v>0</v>
      </c>
      <c r="AP991" s="102" t="s">
        <v>112</v>
      </c>
      <c r="AR991" s="102" t="s">
        <v>108</v>
      </c>
      <c r="AS991" s="102" t="s">
        <v>70</v>
      </c>
      <c r="AW991" s="10" t="s">
        <v>113</v>
      </c>
      <c r="BC991" s="103" t="e">
        <f>IF(L991="základní",#REF!,0)</f>
        <v>#REF!</v>
      </c>
      <c r="BD991" s="103">
        <f>IF(L991="snížená",#REF!,0)</f>
        <v>0</v>
      </c>
      <c r="BE991" s="103">
        <f>IF(L991="zákl. přenesená",#REF!,0)</f>
        <v>0</v>
      </c>
      <c r="BF991" s="103">
        <f>IF(L991="sníž. přenesená",#REF!,0)</f>
        <v>0</v>
      </c>
      <c r="BG991" s="103">
        <f>IF(L991="nulová",#REF!,0)</f>
        <v>0</v>
      </c>
      <c r="BH991" s="10" t="s">
        <v>78</v>
      </c>
      <c r="BI991" s="103" t="e">
        <f>ROUND(#REF!*H991,2)</f>
        <v>#REF!</v>
      </c>
      <c r="BJ991" s="10" t="s">
        <v>112</v>
      </c>
      <c r="BK991" s="102" t="s">
        <v>1660</v>
      </c>
    </row>
    <row r="992" spans="2:63" s="1" customFormat="1" ht="68.25" x14ac:dyDescent="0.2">
      <c r="B992" s="21"/>
      <c r="D992" s="104" t="s">
        <v>114</v>
      </c>
      <c r="F992" s="105" t="s">
        <v>1661</v>
      </c>
      <c r="I992" s="97"/>
      <c r="J992" s="156"/>
      <c r="K992" s="106"/>
      <c r="R992" s="44"/>
      <c r="AR992" s="10" t="s">
        <v>114</v>
      </c>
      <c r="AS992" s="10" t="s">
        <v>70</v>
      </c>
    </row>
    <row r="993" spans="2:63" s="1" customFormat="1" ht="24.2" customHeight="1" x14ac:dyDescent="0.2">
      <c r="B993" s="92"/>
      <c r="C993" s="93" t="s">
        <v>886</v>
      </c>
      <c r="D993" s="93" t="s">
        <v>108</v>
      </c>
      <c r="E993" s="94" t="s">
        <v>1662</v>
      </c>
      <c r="F993" s="95" t="s">
        <v>1663</v>
      </c>
      <c r="G993" s="96" t="s">
        <v>1560</v>
      </c>
      <c r="H993" s="97">
        <v>40</v>
      </c>
      <c r="I993" s="97" t="s">
        <v>4510</v>
      </c>
      <c r="J993" s="156"/>
      <c r="K993" s="98" t="s">
        <v>1</v>
      </c>
      <c r="L993" s="99" t="s">
        <v>35</v>
      </c>
      <c r="M993" s="100">
        <v>0</v>
      </c>
      <c r="N993" s="100">
        <f>M993*H993</f>
        <v>0</v>
      </c>
      <c r="O993" s="100">
        <v>0</v>
      </c>
      <c r="P993" s="100">
        <f>O993*H993</f>
        <v>0</v>
      </c>
      <c r="Q993" s="100">
        <v>0</v>
      </c>
      <c r="R993" s="101">
        <f>Q993*H993</f>
        <v>0</v>
      </c>
      <c r="AP993" s="102" t="s">
        <v>112</v>
      </c>
      <c r="AR993" s="102" t="s">
        <v>108</v>
      </c>
      <c r="AS993" s="102" t="s">
        <v>70</v>
      </c>
      <c r="AW993" s="10" t="s">
        <v>113</v>
      </c>
      <c r="BC993" s="103" t="e">
        <f>IF(L993="základní",#REF!,0)</f>
        <v>#REF!</v>
      </c>
      <c r="BD993" s="103">
        <f>IF(L993="snížená",#REF!,0)</f>
        <v>0</v>
      </c>
      <c r="BE993" s="103">
        <f>IF(L993="zákl. přenesená",#REF!,0)</f>
        <v>0</v>
      </c>
      <c r="BF993" s="103">
        <f>IF(L993="sníž. přenesená",#REF!,0)</f>
        <v>0</v>
      </c>
      <c r="BG993" s="103">
        <f>IF(L993="nulová",#REF!,0)</f>
        <v>0</v>
      </c>
      <c r="BH993" s="10" t="s">
        <v>78</v>
      </c>
      <c r="BI993" s="103" t="e">
        <f>ROUND(#REF!*H993,2)</f>
        <v>#REF!</v>
      </c>
      <c r="BJ993" s="10" t="s">
        <v>112</v>
      </c>
      <c r="BK993" s="102" t="s">
        <v>1664</v>
      </c>
    </row>
    <row r="994" spans="2:63" s="1" customFormat="1" ht="68.25" x14ac:dyDescent="0.2">
      <c r="B994" s="21"/>
      <c r="D994" s="104" t="s">
        <v>114</v>
      </c>
      <c r="F994" s="105" t="s">
        <v>1665</v>
      </c>
      <c r="I994" s="97"/>
      <c r="J994" s="156"/>
      <c r="K994" s="106"/>
      <c r="R994" s="44"/>
      <c r="AR994" s="10" t="s">
        <v>114</v>
      </c>
      <c r="AS994" s="10" t="s">
        <v>70</v>
      </c>
    </row>
    <row r="995" spans="2:63" s="1" customFormat="1" ht="24.2" customHeight="1" x14ac:dyDescent="0.2">
      <c r="B995" s="92"/>
      <c r="C995" s="93" t="s">
        <v>1666</v>
      </c>
      <c r="D995" s="93" t="s">
        <v>108</v>
      </c>
      <c r="E995" s="94" t="s">
        <v>1667</v>
      </c>
      <c r="F995" s="95" t="s">
        <v>1668</v>
      </c>
      <c r="G995" s="96" t="s">
        <v>1560</v>
      </c>
      <c r="H995" s="97">
        <v>40</v>
      </c>
      <c r="I995" s="97" t="s">
        <v>4510</v>
      </c>
      <c r="J995" s="156"/>
      <c r="K995" s="98" t="s">
        <v>1</v>
      </c>
      <c r="L995" s="99" t="s">
        <v>35</v>
      </c>
      <c r="M995" s="100">
        <v>0</v>
      </c>
      <c r="N995" s="100">
        <f>M995*H995</f>
        <v>0</v>
      </c>
      <c r="O995" s="100">
        <v>0</v>
      </c>
      <c r="P995" s="100">
        <f>O995*H995</f>
        <v>0</v>
      </c>
      <c r="Q995" s="100">
        <v>0</v>
      </c>
      <c r="R995" s="101">
        <f>Q995*H995</f>
        <v>0</v>
      </c>
      <c r="AP995" s="102" t="s">
        <v>112</v>
      </c>
      <c r="AR995" s="102" t="s">
        <v>108</v>
      </c>
      <c r="AS995" s="102" t="s">
        <v>70</v>
      </c>
      <c r="AW995" s="10" t="s">
        <v>113</v>
      </c>
      <c r="BC995" s="103" t="e">
        <f>IF(L995="základní",#REF!,0)</f>
        <v>#REF!</v>
      </c>
      <c r="BD995" s="103">
        <f>IF(L995="snížená",#REF!,0)</f>
        <v>0</v>
      </c>
      <c r="BE995" s="103">
        <f>IF(L995="zákl. přenesená",#REF!,0)</f>
        <v>0</v>
      </c>
      <c r="BF995" s="103">
        <f>IF(L995="sníž. přenesená",#REF!,0)</f>
        <v>0</v>
      </c>
      <c r="BG995" s="103">
        <f>IF(L995="nulová",#REF!,0)</f>
        <v>0</v>
      </c>
      <c r="BH995" s="10" t="s">
        <v>78</v>
      </c>
      <c r="BI995" s="103" t="e">
        <f>ROUND(#REF!*H995,2)</f>
        <v>#REF!</v>
      </c>
      <c r="BJ995" s="10" t="s">
        <v>112</v>
      </c>
      <c r="BK995" s="102" t="s">
        <v>1669</v>
      </c>
    </row>
    <row r="996" spans="2:63" s="1" customFormat="1" ht="68.25" x14ac:dyDescent="0.2">
      <c r="B996" s="21"/>
      <c r="D996" s="104" t="s">
        <v>114</v>
      </c>
      <c r="F996" s="105" t="s">
        <v>1670</v>
      </c>
      <c r="I996" s="97"/>
      <c r="J996" s="156"/>
      <c r="K996" s="106"/>
      <c r="R996" s="44"/>
      <c r="AR996" s="10" t="s">
        <v>114</v>
      </c>
      <c r="AS996" s="10" t="s">
        <v>70</v>
      </c>
    </row>
    <row r="997" spans="2:63" s="1" customFormat="1" ht="33" customHeight="1" x14ac:dyDescent="0.2">
      <c r="B997" s="92"/>
      <c r="C997" s="93" t="s">
        <v>890</v>
      </c>
      <c r="D997" s="93" t="s">
        <v>108</v>
      </c>
      <c r="E997" s="94" t="s">
        <v>1671</v>
      </c>
      <c r="F997" s="95" t="s">
        <v>1672</v>
      </c>
      <c r="G997" s="96" t="s">
        <v>1560</v>
      </c>
      <c r="H997" s="97">
        <v>40</v>
      </c>
      <c r="I997" s="97" t="s">
        <v>4510</v>
      </c>
      <c r="J997" s="156"/>
      <c r="K997" s="98" t="s">
        <v>1</v>
      </c>
      <c r="L997" s="99" t="s">
        <v>35</v>
      </c>
      <c r="M997" s="100">
        <v>0</v>
      </c>
      <c r="N997" s="100">
        <f>M997*H997</f>
        <v>0</v>
      </c>
      <c r="O997" s="100">
        <v>0</v>
      </c>
      <c r="P997" s="100">
        <f>O997*H997</f>
        <v>0</v>
      </c>
      <c r="Q997" s="100">
        <v>0</v>
      </c>
      <c r="R997" s="101">
        <f>Q997*H997</f>
        <v>0</v>
      </c>
      <c r="AP997" s="102" t="s">
        <v>112</v>
      </c>
      <c r="AR997" s="102" t="s">
        <v>108</v>
      </c>
      <c r="AS997" s="102" t="s">
        <v>70</v>
      </c>
      <c r="AW997" s="10" t="s">
        <v>113</v>
      </c>
      <c r="BC997" s="103" t="e">
        <f>IF(L997="základní",#REF!,0)</f>
        <v>#REF!</v>
      </c>
      <c r="BD997" s="103">
        <f>IF(L997="snížená",#REF!,0)</f>
        <v>0</v>
      </c>
      <c r="BE997" s="103">
        <f>IF(L997="zákl. přenesená",#REF!,0)</f>
        <v>0</v>
      </c>
      <c r="BF997" s="103">
        <f>IF(L997="sníž. přenesená",#REF!,0)</f>
        <v>0</v>
      </c>
      <c r="BG997" s="103">
        <f>IF(L997="nulová",#REF!,0)</f>
        <v>0</v>
      </c>
      <c r="BH997" s="10" t="s">
        <v>78</v>
      </c>
      <c r="BI997" s="103" t="e">
        <f>ROUND(#REF!*H997,2)</f>
        <v>#REF!</v>
      </c>
      <c r="BJ997" s="10" t="s">
        <v>112</v>
      </c>
      <c r="BK997" s="102" t="s">
        <v>1673</v>
      </c>
    </row>
    <row r="998" spans="2:63" s="1" customFormat="1" ht="68.25" x14ac:dyDescent="0.2">
      <c r="B998" s="21"/>
      <c r="D998" s="104" t="s">
        <v>114</v>
      </c>
      <c r="F998" s="105" t="s">
        <v>1674</v>
      </c>
      <c r="I998" s="97"/>
      <c r="J998" s="156"/>
      <c r="K998" s="106"/>
      <c r="R998" s="44"/>
      <c r="AR998" s="10" t="s">
        <v>114</v>
      </c>
      <c r="AS998" s="10" t="s">
        <v>70</v>
      </c>
    </row>
    <row r="999" spans="2:63" s="1" customFormat="1" ht="33" customHeight="1" x14ac:dyDescent="0.2">
      <c r="B999" s="92"/>
      <c r="C999" s="93" t="s">
        <v>1675</v>
      </c>
      <c r="D999" s="93" t="s">
        <v>108</v>
      </c>
      <c r="E999" s="94" t="s">
        <v>1676</v>
      </c>
      <c r="F999" s="95" t="s">
        <v>1677</v>
      </c>
      <c r="G999" s="96" t="s">
        <v>1560</v>
      </c>
      <c r="H999" s="97">
        <v>40</v>
      </c>
      <c r="I999" s="97" t="s">
        <v>4510</v>
      </c>
      <c r="J999" s="156"/>
      <c r="K999" s="98" t="s">
        <v>1</v>
      </c>
      <c r="L999" s="99" t="s">
        <v>35</v>
      </c>
      <c r="M999" s="100">
        <v>0</v>
      </c>
      <c r="N999" s="100">
        <f>M999*H999</f>
        <v>0</v>
      </c>
      <c r="O999" s="100">
        <v>0</v>
      </c>
      <c r="P999" s="100">
        <f>O999*H999</f>
        <v>0</v>
      </c>
      <c r="Q999" s="100">
        <v>0</v>
      </c>
      <c r="R999" s="101">
        <f>Q999*H999</f>
        <v>0</v>
      </c>
      <c r="AP999" s="102" t="s">
        <v>112</v>
      </c>
      <c r="AR999" s="102" t="s">
        <v>108</v>
      </c>
      <c r="AS999" s="102" t="s">
        <v>70</v>
      </c>
      <c r="AW999" s="10" t="s">
        <v>113</v>
      </c>
      <c r="BC999" s="103" t="e">
        <f>IF(L999="základní",#REF!,0)</f>
        <v>#REF!</v>
      </c>
      <c r="BD999" s="103">
        <f>IF(L999="snížená",#REF!,0)</f>
        <v>0</v>
      </c>
      <c r="BE999" s="103">
        <f>IF(L999="zákl. přenesená",#REF!,0)</f>
        <v>0</v>
      </c>
      <c r="BF999" s="103">
        <f>IF(L999="sníž. přenesená",#REF!,0)</f>
        <v>0</v>
      </c>
      <c r="BG999" s="103">
        <f>IF(L999="nulová",#REF!,0)</f>
        <v>0</v>
      </c>
      <c r="BH999" s="10" t="s">
        <v>78</v>
      </c>
      <c r="BI999" s="103" t="e">
        <f>ROUND(#REF!*H999,2)</f>
        <v>#REF!</v>
      </c>
      <c r="BJ999" s="10" t="s">
        <v>112</v>
      </c>
      <c r="BK999" s="102" t="s">
        <v>1678</v>
      </c>
    </row>
    <row r="1000" spans="2:63" s="1" customFormat="1" ht="68.25" x14ac:dyDescent="0.2">
      <c r="B1000" s="21"/>
      <c r="D1000" s="104" t="s">
        <v>114</v>
      </c>
      <c r="F1000" s="105" t="s">
        <v>1679</v>
      </c>
      <c r="I1000" s="97"/>
      <c r="J1000" s="156"/>
      <c r="K1000" s="106"/>
      <c r="R1000" s="44"/>
      <c r="AR1000" s="10" t="s">
        <v>114</v>
      </c>
      <c r="AS1000" s="10" t="s">
        <v>70</v>
      </c>
    </row>
    <row r="1001" spans="2:63" s="1" customFormat="1" ht="33" customHeight="1" x14ac:dyDescent="0.2">
      <c r="B1001" s="92"/>
      <c r="C1001" s="93" t="s">
        <v>895</v>
      </c>
      <c r="D1001" s="93" t="s">
        <v>108</v>
      </c>
      <c r="E1001" s="94" t="s">
        <v>1680</v>
      </c>
      <c r="F1001" s="95" t="s">
        <v>1681</v>
      </c>
      <c r="G1001" s="96" t="s">
        <v>1560</v>
      </c>
      <c r="H1001" s="97">
        <v>40</v>
      </c>
      <c r="I1001" s="97" t="s">
        <v>4510</v>
      </c>
      <c r="J1001" s="156"/>
      <c r="K1001" s="98" t="s">
        <v>1</v>
      </c>
      <c r="L1001" s="99" t="s">
        <v>35</v>
      </c>
      <c r="M1001" s="100">
        <v>0</v>
      </c>
      <c r="N1001" s="100">
        <f>M1001*H1001</f>
        <v>0</v>
      </c>
      <c r="O1001" s="100">
        <v>0</v>
      </c>
      <c r="P1001" s="100">
        <f>O1001*H1001</f>
        <v>0</v>
      </c>
      <c r="Q1001" s="100">
        <v>0</v>
      </c>
      <c r="R1001" s="101">
        <f>Q1001*H1001</f>
        <v>0</v>
      </c>
      <c r="AP1001" s="102" t="s">
        <v>112</v>
      </c>
      <c r="AR1001" s="102" t="s">
        <v>108</v>
      </c>
      <c r="AS1001" s="102" t="s">
        <v>70</v>
      </c>
      <c r="AW1001" s="10" t="s">
        <v>113</v>
      </c>
      <c r="BC1001" s="103" t="e">
        <f>IF(L1001="základní",#REF!,0)</f>
        <v>#REF!</v>
      </c>
      <c r="BD1001" s="103">
        <f>IF(L1001="snížená",#REF!,0)</f>
        <v>0</v>
      </c>
      <c r="BE1001" s="103">
        <f>IF(L1001="zákl. přenesená",#REF!,0)</f>
        <v>0</v>
      </c>
      <c r="BF1001" s="103">
        <f>IF(L1001="sníž. přenesená",#REF!,0)</f>
        <v>0</v>
      </c>
      <c r="BG1001" s="103">
        <f>IF(L1001="nulová",#REF!,0)</f>
        <v>0</v>
      </c>
      <c r="BH1001" s="10" t="s">
        <v>78</v>
      </c>
      <c r="BI1001" s="103" t="e">
        <f>ROUND(#REF!*H1001,2)</f>
        <v>#REF!</v>
      </c>
      <c r="BJ1001" s="10" t="s">
        <v>112</v>
      </c>
      <c r="BK1001" s="102" t="s">
        <v>1682</v>
      </c>
    </row>
    <row r="1002" spans="2:63" s="1" customFormat="1" ht="68.25" x14ac:dyDescent="0.2">
      <c r="B1002" s="21"/>
      <c r="D1002" s="104" t="s">
        <v>114</v>
      </c>
      <c r="F1002" s="105" t="s">
        <v>1683</v>
      </c>
      <c r="I1002" s="97"/>
      <c r="J1002" s="156"/>
      <c r="K1002" s="106"/>
      <c r="R1002" s="44"/>
      <c r="AR1002" s="10" t="s">
        <v>114</v>
      </c>
      <c r="AS1002" s="10" t="s">
        <v>70</v>
      </c>
    </row>
    <row r="1003" spans="2:63" s="1" customFormat="1" ht="24.2" customHeight="1" x14ac:dyDescent="0.2">
      <c r="B1003" s="92"/>
      <c r="C1003" s="93" t="s">
        <v>1684</v>
      </c>
      <c r="D1003" s="93" t="s">
        <v>108</v>
      </c>
      <c r="E1003" s="94" t="s">
        <v>1685</v>
      </c>
      <c r="F1003" s="95" t="s">
        <v>1686</v>
      </c>
      <c r="G1003" s="96" t="s">
        <v>1560</v>
      </c>
      <c r="H1003" s="97">
        <v>40</v>
      </c>
      <c r="I1003" s="97" t="s">
        <v>4510</v>
      </c>
      <c r="J1003" s="156"/>
      <c r="K1003" s="98" t="s">
        <v>1</v>
      </c>
      <c r="L1003" s="99" t="s">
        <v>35</v>
      </c>
      <c r="M1003" s="100">
        <v>0</v>
      </c>
      <c r="N1003" s="100">
        <f>M1003*H1003</f>
        <v>0</v>
      </c>
      <c r="O1003" s="100">
        <v>0</v>
      </c>
      <c r="P1003" s="100">
        <f>O1003*H1003</f>
        <v>0</v>
      </c>
      <c r="Q1003" s="100">
        <v>0</v>
      </c>
      <c r="R1003" s="101">
        <f>Q1003*H1003</f>
        <v>0</v>
      </c>
      <c r="AP1003" s="102" t="s">
        <v>112</v>
      </c>
      <c r="AR1003" s="102" t="s">
        <v>108</v>
      </c>
      <c r="AS1003" s="102" t="s">
        <v>70</v>
      </c>
      <c r="AW1003" s="10" t="s">
        <v>113</v>
      </c>
      <c r="BC1003" s="103" t="e">
        <f>IF(L1003="základní",#REF!,0)</f>
        <v>#REF!</v>
      </c>
      <c r="BD1003" s="103">
        <f>IF(L1003="snížená",#REF!,0)</f>
        <v>0</v>
      </c>
      <c r="BE1003" s="103">
        <f>IF(L1003="zákl. přenesená",#REF!,0)</f>
        <v>0</v>
      </c>
      <c r="BF1003" s="103">
        <f>IF(L1003="sníž. přenesená",#REF!,0)</f>
        <v>0</v>
      </c>
      <c r="BG1003" s="103">
        <f>IF(L1003="nulová",#REF!,0)</f>
        <v>0</v>
      </c>
      <c r="BH1003" s="10" t="s">
        <v>78</v>
      </c>
      <c r="BI1003" s="103" t="e">
        <f>ROUND(#REF!*H1003,2)</f>
        <v>#REF!</v>
      </c>
      <c r="BJ1003" s="10" t="s">
        <v>112</v>
      </c>
      <c r="BK1003" s="102" t="s">
        <v>1687</v>
      </c>
    </row>
    <row r="1004" spans="2:63" s="1" customFormat="1" ht="68.25" x14ac:dyDescent="0.2">
      <c r="B1004" s="21"/>
      <c r="D1004" s="104" t="s">
        <v>114</v>
      </c>
      <c r="F1004" s="105" t="s">
        <v>1688</v>
      </c>
      <c r="I1004" s="97"/>
      <c r="J1004" s="156"/>
      <c r="K1004" s="106"/>
      <c r="R1004" s="44"/>
      <c r="AR1004" s="10" t="s">
        <v>114</v>
      </c>
      <c r="AS1004" s="10" t="s">
        <v>70</v>
      </c>
    </row>
    <row r="1005" spans="2:63" s="1" customFormat="1" ht="24.2" customHeight="1" x14ac:dyDescent="0.2">
      <c r="B1005" s="92"/>
      <c r="C1005" s="93" t="s">
        <v>899</v>
      </c>
      <c r="D1005" s="93" t="s">
        <v>108</v>
      </c>
      <c r="E1005" s="94" t="s">
        <v>1689</v>
      </c>
      <c r="F1005" s="95" t="s">
        <v>1690</v>
      </c>
      <c r="G1005" s="96" t="s">
        <v>1560</v>
      </c>
      <c r="H1005" s="97">
        <v>40</v>
      </c>
      <c r="I1005" s="97" t="s">
        <v>4510</v>
      </c>
      <c r="J1005" s="156"/>
      <c r="K1005" s="98" t="s">
        <v>1</v>
      </c>
      <c r="L1005" s="99" t="s">
        <v>35</v>
      </c>
      <c r="M1005" s="100">
        <v>0</v>
      </c>
      <c r="N1005" s="100">
        <f>M1005*H1005</f>
        <v>0</v>
      </c>
      <c r="O1005" s="100">
        <v>0</v>
      </c>
      <c r="P1005" s="100">
        <f>O1005*H1005</f>
        <v>0</v>
      </c>
      <c r="Q1005" s="100">
        <v>0</v>
      </c>
      <c r="R1005" s="101">
        <f>Q1005*H1005</f>
        <v>0</v>
      </c>
      <c r="AP1005" s="102" t="s">
        <v>112</v>
      </c>
      <c r="AR1005" s="102" t="s">
        <v>108</v>
      </c>
      <c r="AS1005" s="102" t="s">
        <v>70</v>
      </c>
      <c r="AW1005" s="10" t="s">
        <v>113</v>
      </c>
      <c r="BC1005" s="103" t="e">
        <f>IF(L1005="základní",#REF!,0)</f>
        <v>#REF!</v>
      </c>
      <c r="BD1005" s="103">
        <f>IF(L1005="snížená",#REF!,0)</f>
        <v>0</v>
      </c>
      <c r="BE1005" s="103">
        <f>IF(L1005="zákl. přenesená",#REF!,0)</f>
        <v>0</v>
      </c>
      <c r="BF1005" s="103">
        <f>IF(L1005="sníž. přenesená",#REF!,0)</f>
        <v>0</v>
      </c>
      <c r="BG1005" s="103">
        <f>IF(L1005="nulová",#REF!,0)</f>
        <v>0</v>
      </c>
      <c r="BH1005" s="10" t="s">
        <v>78</v>
      </c>
      <c r="BI1005" s="103" t="e">
        <f>ROUND(#REF!*H1005,2)</f>
        <v>#REF!</v>
      </c>
      <c r="BJ1005" s="10" t="s">
        <v>112</v>
      </c>
      <c r="BK1005" s="102" t="s">
        <v>1691</v>
      </c>
    </row>
    <row r="1006" spans="2:63" s="1" customFormat="1" ht="68.25" x14ac:dyDescent="0.2">
      <c r="B1006" s="21"/>
      <c r="D1006" s="104" t="s">
        <v>114</v>
      </c>
      <c r="F1006" s="105" t="s">
        <v>1692</v>
      </c>
      <c r="I1006" s="97"/>
      <c r="J1006" s="156"/>
      <c r="K1006" s="106"/>
      <c r="R1006" s="44"/>
      <c r="AR1006" s="10" t="s">
        <v>114</v>
      </c>
      <c r="AS1006" s="10" t="s">
        <v>70</v>
      </c>
    </row>
    <row r="1007" spans="2:63" s="1" customFormat="1" ht="24.2" customHeight="1" x14ac:dyDescent="0.2">
      <c r="B1007" s="92"/>
      <c r="C1007" s="93" t="s">
        <v>1693</v>
      </c>
      <c r="D1007" s="93" t="s">
        <v>108</v>
      </c>
      <c r="E1007" s="94" t="s">
        <v>1694</v>
      </c>
      <c r="F1007" s="95" t="s">
        <v>1695</v>
      </c>
      <c r="G1007" s="96" t="s">
        <v>1560</v>
      </c>
      <c r="H1007" s="97">
        <v>40</v>
      </c>
      <c r="I1007" s="97" t="s">
        <v>4510</v>
      </c>
      <c r="J1007" s="156"/>
      <c r="K1007" s="98" t="s">
        <v>1</v>
      </c>
      <c r="L1007" s="99" t="s">
        <v>35</v>
      </c>
      <c r="M1007" s="100">
        <v>0</v>
      </c>
      <c r="N1007" s="100">
        <f>M1007*H1007</f>
        <v>0</v>
      </c>
      <c r="O1007" s="100">
        <v>0</v>
      </c>
      <c r="P1007" s="100">
        <f>O1007*H1007</f>
        <v>0</v>
      </c>
      <c r="Q1007" s="100">
        <v>0</v>
      </c>
      <c r="R1007" s="101">
        <f>Q1007*H1007</f>
        <v>0</v>
      </c>
      <c r="AP1007" s="102" t="s">
        <v>112</v>
      </c>
      <c r="AR1007" s="102" t="s">
        <v>108</v>
      </c>
      <c r="AS1007" s="102" t="s">
        <v>70</v>
      </c>
      <c r="AW1007" s="10" t="s">
        <v>113</v>
      </c>
      <c r="BC1007" s="103" t="e">
        <f>IF(L1007="základní",#REF!,0)</f>
        <v>#REF!</v>
      </c>
      <c r="BD1007" s="103">
        <f>IF(L1007="snížená",#REF!,0)</f>
        <v>0</v>
      </c>
      <c r="BE1007" s="103">
        <f>IF(L1007="zákl. přenesená",#REF!,0)</f>
        <v>0</v>
      </c>
      <c r="BF1007" s="103">
        <f>IF(L1007="sníž. přenesená",#REF!,0)</f>
        <v>0</v>
      </c>
      <c r="BG1007" s="103">
        <f>IF(L1007="nulová",#REF!,0)</f>
        <v>0</v>
      </c>
      <c r="BH1007" s="10" t="s">
        <v>78</v>
      </c>
      <c r="BI1007" s="103" t="e">
        <f>ROUND(#REF!*H1007,2)</f>
        <v>#REF!</v>
      </c>
      <c r="BJ1007" s="10" t="s">
        <v>112</v>
      </c>
      <c r="BK1007" s="102" t="s">
        <v>1696</v>
      </c>
    </row>
    <row r="1008" spans="2:63" s="1" customFormat="1" ht="68.25" x14ac:dyDescent="0.2">
      <c r="B1008" s="21"/>
      <c r="D1008" s="104" t="s">
        <v>114</v>
      </c>
      <c r="F1008" s="105" t="s">
        <v>1697</v>
      </c>
      <c r="I1008" s="97"/>
      <c r="J1008" s="156"/>
      <c r="K1008" s="106"/>
      <c r="R1008" s="44"/>
      <c r="AR1008" s="10" t="s">
        <v>114</v>
      </c>
      <c r="AS1008" s="10" t="s">
        <v>70</v>
      </c>
    </row>
    <row r="1009" spans="2:63" s="1" customFormat="1" ht="24.2" customHeight="1" x14ac:dyDescent="0.2">
      <c r="B1009" s="92"/>
      <c r="C1009" s="93" t="s">
        <v>904</v>
      </c>
      <c r="D1009" s="93" t="s">
        <v>108</v>
      </c>
      <c r="E1009" s="94" t="s">
        <v>1698</v>
      </c>
      <c r="F1009" s="95" t="s">
        <v>1699</v>
      </c>
      <c r="G1009" s="96" t="s">
        <v>1560</v>
      </c>
      <c r="H1009" s="97">
        <v>10</v>
      </c>
      <c r="I1009" s="97" t="s">
        <v>4510</v>
      </c>
      <c r="J1009" s="156"/>
      <c r="K1009" s="98" t="s">
        <v>1</v>
      </c>
      <c r="L1009" s="99" t="s">
        <v>35</v>
      </c>
      <c r="M1009" s="100">
        <v>0</v>
      </c>
      <c r="N1009" s="100">
        <f>M1009*H1009</f>
        <v>0</v>
      </c>
      <c r="O1009" s="100">
        <v>0</v>
      </c>
      <c r="P1009" s="100">
        <f>O1009*H1009</f>
        <v>0</v>
      </c>
      <c r="Q1009" s="100">
        <v>0</v>
      </c>
      <c r="R1009" s="101">
        <f>Q1009*H1009</f>
        <v>0</v>
      </c>
      <c r="AP1009" s="102" t="s">
        <v>112</v>
      </c>
      <c r="AR1009" s="102" t="s">
        <v>108</v>
      </c>
      <c r="AS1009" s="102" t="s">
        <v>70</v>
      </c>
      <c r="AW1009" s="10" t="s">
        <v>113</v>
      </c>
      <c r="BC1009" s="103" t="e">
        <f>IF(L1009="základní",#REF!,0)</f>
        <v>#REF!</v>
      </c>
      <c r="BD1009" s="103">
        <f>IF(L1009="snížená",#REF!,0)</f>
        <v>0</v>
      </c>
      <c r="BE1009" s="103">
        <f>IF(L1009="zákl. přenesená",#REF!,0)</f>
        <v>0</v>
      </c>
      <c r="BF1009" s="103">
        <f>IF(L1009="sníž. přenesená",#REF!,0)</f>
        <v>0</v>
      </c>
      <c r="BG1009" s="103">
        <f>IF(L1009="nulová",#REF!,0)</f>
        <v>0</v>
      </c>
      <c r="BH1009" s="10" t="s">
        <v>78</v>
      </c>
      <c r="BI1009" s="103" t="e">
        <f>ROUND(#REF!*H1009,2)</f>
        <v>#REF!</v>
      </c>
      <c r="BJ1009" s="10" t="s">
        <v>112</v>
      </c>
      <c r="BK1009" s="102" t="s">
        <v>1700</v>
      </c>
    </row>
    <row r="1010" spans="2:63" s="1" customFormat="1" ht="68.25" x14ac:dyDescent="0.2">
      <c r="B1010" s="21"/>
      <c r="D1010" s="104" t="s">
        <v>114</v>
      </c>
      <c r="F1010" s="105" t="s">
        <v>1701</v>
      </c>
      <c r="I1010" s="97"/>
      <c r="J1010" s="156"/>
      <c r="K1010" s="106"/>
      <c r="R1010" s="44"/>
      <c r="AR1010" s="10" t="s">
        <v>114</v>
      </c>
      <c r="AS1010" s="10" t="s">
        <v>70</v>
      </c>
    </row>
    <row r="1011" spans="2:63" s="1" customFormat="1" ht="24.2" customHeight="1" x14ac:dyDescent="0.2">
      <c r="B1011" s="92"/>
      <c r="C1011" s="93" t="s">
        <v>1702</v>
      </c>
      <c r="D1011" s="93" t="s">
        <v>108</v>
      </c>
      <c r="E1011" s="94" t="s">
        <v>1703</v>
      </c>
      <c r="F1011" s="95" t="s">
        <v>1704</v>
      </c>
      <c r="G1011" s="96" t="s">
        <v>1560</v>
      </c>
      <c r="H1011" s="97">
        <v>20</v>
      </c>
      <c r="I1011" s="97" t="s">
        <v>4510</v>
      </c>
      <c r="J1011" s="156"/>
      <c r="K1011" s="98" t="s">
        <v>1</v>
      </c>
      <c r="L1011" s="99" t="s">
        <v>35</v>
      </c>
      <c r="M1011" s="100">
        <v>0</v>
      </c>
      <c r="N1011" s="100">
        <f>M1011*H1011</f>
        <v>0</v>
      </c>
      <c r="O1011" s="100">
        <v>0</v>
      </c>
      <c r="P1011" s="100">
        <f>O1011*H1011</f>
        <v>0</v>
      </c>
      <c r="Q1011" s="100">
        <v>0</v>
      </c>
      <c r="R1011" s="101">
        <f>Q1011*H1011</f>
        <v>0</v>
      </c>
      <c r="AP1011" s="102" t="s">
        <v>112</v>
      </c>
      <c r="AR1011" s="102" t="s">
        <v>108</v>
      </c>
      <c r="AS1011" s="102" t="s">
        <v>70</v>
      </c>
      <c r="AW1011" s="10" t="s">
        <v>113</v>
      </c>
      <c r="BC1011" s="103" t="e">
        <f>IF(L1011="základní",#REF!,0)</f>
        <v>#REF!</v>
      </c>
      <c r="BD1011" s="103">
        <f>IF(L1011="snížená",#REF!,0)</f>
        <v>0</v>
      </c>
      <c r="BE1011" s="103">
        <f>IF(L1011="zákl. přenesená",#REF!,0)</f>
        <v>0</v>
      </c>
      <c r="BF1011" s="103">
        <f>IF(L1011="sníž. přenesená",#REF!,0)</f>
        <v>0</v>
      </c>
      <c r="BG1011" s="103">
        <f>IF(L1011="nulová",#REF!,0)</f>
        <v>0</v>
      </c>
      <c r="BH1011" s="10" t="s">
        <v>78</v>
      </c>
      <c r="BI1011" s="103" t="e">
        <f>ROUND(#REF!*H1011,2)</f>
        <v>#REF!</v>
      </c>
      <c r="BJ1011" s="10" t="s">
        <v>112</v>
      </c>
      <c r="BK1011" s="102" t="s">
        <v>1705</v>
      </c>
    </row>
    <row r="1012" spans="2:63" s="1" customFormat="1" ht="68.25" x14ac:dyDescent="0.2">
      <c r="B1012" s="21"/>
      <c r="D1012" s="104" t="s">
        <v>114</v>
      </c>
      <c r="F1012" s="105" t="s">
        <v>1706</v>
      </c>
      <c r="I1012" s="97"/>
      <c r="J1012" s="156"/>
      <c r="K1012" s="106"/>
      <c r="R1012" s="44"/>
      <c r="AR1012" s="10" t="s">
        <v>114</v>
      </c>
      <c r="AS1012" s="10" t="s">
        <v>70</v>
      </c>
    </row>
    <row r="1013" spans="2:63" s="1" customFormat="1" ht="24.2" customHeight="1" x14ac:dyDescent="0.2">
      <c r="B1013" s="92"/>
      <c r="C1013" s="93" t="s">
        <v>908</v>
      </c>
      <c r="D1013" s="93" t="s">
        <v>108</v>
      </c>
      <c r="E1013" s="94" t="s">
        <v>1707</v>
      </c>
      <c r="F1013" s="95" t="s">
        <v>1708</v>
      </c>
      <c r="G1013" s="96" t="s">
        <v>1560</v>
      </c>
      <c r="H1013" s="97">
        <v>20</v>
      </c>
      <c r="I1013" s="97" t="s">
        <v>4510</v>
      </c>
      <c r="J1013" s="156"/>
      <c r="K1013" s="98" t="s">
        <v>1</v>
      </c>
      <c r="L1013" s="99" t="s">
        <v>35</v>
      </c>
      <c r="M1013" s="100">
        <v>0</v>
      </c>
      <c r="N1013" s="100">
        <f>M1013*H1013</f>
        <v>0</v>
      </c>
      <c r="O1013" s="100">
        <v>0</v>
      </c>
      <c r="P1013" s="100">
        <f>O1013*H1013</f>
        <v>0</v>
      </c>
      <c r="Q1013" s="100">
        <v>0</v>
      </c>
      <c r="R1013" s="101">
        <f>Q1013*H1013</f>
        <v>0</v>
      </c>
      <c r="AP1013" s="102" t="s">
        <v>112</v>
      </c>
      <c r="AR1013" s="102" t="s">
        <v>108</v>
      </c>
      <c r="AS1013" s="102" t="s">
        <v>70</v>
      </c>
      <c r="AW1013" s="10" t="s">
        <v>113</v>
      </c>
      <c r="BC1013" s="103" t="e">
        <f>IF(L1013="základní",#REF!,0)</f>
        <v>#REF!</v>
      </c>
      <c r="BD1013" s="103">
        <f>IF(L1013="snížená",#REF!,0)</f>
        <v>0</v>
      </c>
      <c r="BE1013" s="103">
        <f>IF(L1013="zákl. přenesená",#REF!,0)</f>
        <v>0</v>
      </c>
      <c r="BF1013" s="103">
        <f>IF(L1013="sníž. přenesená",#REF!,0)</f>
        <v>0</v>
      </c>
      <c r="BG1013" s="103">
        <f>IF(L1013="nulová",#REF!,0)</f>
        <v>0</v>
      </c>
      <c r="BH1013" s="10" t="s">
        <v>78</v>
      </c>
      <c r="BI1013" s="103" t="e">
        <f>ROUND(#REF!*H1013,2)</f>
        <v>#REF!</v>
      </c>
      <c r="BJ1013" s="10" t="s">
        <v>112</v>
      </c>
      <c r="BK1013" s="102" t="s">
        <v>1709</v>
      </c>
    </row>
    <row r="1014" spans="2:63" s="1" customFormat="1" ht="68.25" x14ac:dyDescent="0.2">
      <c r="B1014" s="21"/>
      <c r="D1014" s="104" t="s">
        <v>114</v>
      </c>
      <c r="F1014" s="105" t="s">
        <v>1710</v>
      </c>
      <c r="I1014" s="97"/>
      <c r="J1014" s="156"/>
      <c r="K1014" s="106"/>
      <c r="R1014" s="44"/>
      <c r="AR1014" s="10" t="s">
        <v>114</v>
      </c>
      <c r="AS1014" s="10" t="s">
        <v>70</v>
      </c>
    </row>
    <row r="1015" spans="2:63" s="1" customFormat="1" ht="24.2" customHeight="1" x14ac:dyDescent="0.2">
      <c r="B1015" s="92"/>
      <c r="C1015" s="93" t="s">
        <v>1711</v>
      </c>
      <c r="D1015" s="93" t="s">
        <v>108</v>
      </c>
      <c r="E1015" s="94" t="s">
        <v>1712</v>
      </c>
      <c r="F1015" s="95" t="s">
        <v>1713</v>
      </c>
      <c r="G1015" s="96" t="s">
        <v>1560</v>
      </c>
      <c r="H1015" s="97">
        <v>20</v>
      </c>
      <c r="I1015" s="97" t="s">
        <v>4510</v>
      </c>
      <c r="J1015" s="156"/>
      <c r="K1015" s="98" t="s">
        <v>1</v>
      </c>
      <c r="L1015" s="99" t="s">
        <v>35</v>
      </c>
      <c r="M1015" s="100">
        <v>0</v>
      </c>
      <c r="N1015" s="100">
        <f>M1015*H1015</f>
        <v>0</v>
      </c>
      <c r="O1015" s="100">
        <v>0</v>
      </c>
      <c r="P1015" s="100">
        <f>O1015*H1015</f>
        <v>0</v>
      </c>
      <c r="Q1015" s="100">
        <v>0</v>
      </c>
      <c r="R1015" s="101">
        <f>Q1015*H1015</f>
        <v>0</v>
      </c>
      <c r="AP1015" s="102" t="s">
        <v>112</v>
      </c>
      <c r="AR1015" s="102" t="s">
        <v>108</v>
      </c>
      <c r="AS1015" s="102" t="s">
        <v>70</v>
      </c>
      <c r="AW1015" s="10" t="s">
        <v>113</v>
      </c>
      <c r="BC1015" s="103" t="e">
        <f>IF(L1015="základní",#REF!,0)</f>
        <v>#REF!</v>
      </c>
      <c r="BD1015" s="103">
        <f>IF(L1015="snížená",#REF!,0)</f>
        <v>0</v>
      </c>
      <c r="BE1015" s="103">
        <f>IF(L1015="zákl. přenesená",#REF!,0)</f>
        <v>0</v>
      </c>
      <c r="BF1015" s="103">
        <f>IF(L1015="sníž. přenesená",#REF!,0)</f>
        <v>0</v>
      </c>
      <c r="BG1015" s="103">
        <f>IF(L1015="nulová",#REF!,0)</f>
        <v>0</v>
      </c>
      <c r="BH1015" s="10" t="s">
        <v>78</v>
      </c>
      <c r="BI1015" s="103" t="e">
        <f>ROUND(#REF!*H1015,2)</f>
        <v>#REF!</v>
      </c>
      <c r="BJ1015" s="10" t="s">
        <v>112</v>
      </c>
      <c r="BK1015" s="102" t="s">
        <v>1714</v>
      </c>
    </row>
    <row r="1016" spans="2:63" s="1" customFormat="1" ht="68.25" x14ac:dyDescent="0.2">
      <c r="B1016" s="21"/>
      <c r="D1016" s="104" t="s">
        <v>114</v>
      </c>
      <c r="F1016" s="105" t="s">
        <v>1715</v>
      </c>
      <c r="I1016" s="97"/>
      <c r="J1016" s="156"/>
      <c r="K1016" s="106"/>
      <c r="R1016" s="44"/>
      <c r="AR1016" s="10" t="s">
        <v>114</v>
      </c>
      <c r="AS1016" s="10" t="s">
        <v>70</v>
      </c>
    </row>
    <row r="1017" spans="2:63" s="1" customFormat="1" ht="24.2" customHeight="1" x14ac:dyDescent="0.2">
      <c r="B1017" s="92"/>
      <c r="C1017" s="93" t="s">
        <v>913</v>
      </c>
      <c r="D1017" s="93" t="s">
        <v>108</v>
      </c>
      <c r="E1017" s="94" t="s">
        <v>1716</v>
      </c>
      <c r="F1017" s="95" t="s">
        <v>1717</v>
      </c>
      <c r="G1017" s="96" t="s">
        <v>1560</v>
      </c>
      <c r="H1017" s="97">
        <v>10</v>
      </c>
      <c r="I1017" s="97" t="s">
        <v>4510</v>
      </c>
      <c r="J1017" s="156"/>
      <c r="K1017" s="98" t="s">
        <v>1</v>
      </c>
      <c r="L1017" s="99" t="s">
        <v>35</v>
      </c>
      <c r="M1017" s="100">
        <v>0</v>
      </c>
      <c r="N1017" s="100">
        <f>M1017*H1017</f>
        <v>0</v>
      </c>
      <c r="O1017" s="100">
        <v>0</v>
      </c>
      <c r="P1017" s="100">
        <f>O1017*H1017</f>
        <v>0</v>
      </c>
      <c r="Q1017" s="100">
        <v>0</v>
      </c>
      <c r="R1017" s="101">
        <f>Q1017*H1017</f>
        <v>0</v>
      </c>
      <c r="AP1017" s="102" t="s">
        <v>112</v>
      </c>
      <c r="AR1017" s="102" t="s">
        <v>108</v>
      </c>
      <c r="AS1017" s="102" t="s">
        <v>70</v>
      </c>
      <c r="AW1017" s="10" t="s">
        <v>113</v>
      </c>
      <c r="BC1017" s="103" t="e">
        <f>IF(L1017="základní",#REF!,0)</f>
        <v>#REF!</v>
      </c>
      <c r="BD1017" s="103">
        <f>IF(L1017="snížená",#REF!,0)</f>
        <v>0</v>
      </c>
      <c r="BE1017" s="103">
        <f>IF(L1017="zákl. přenesená",#REF!,0)</f>
        <v>0</v>
      </c>
      <c r="BF1017" s="103">
        <f>IF(L1017="sníž. přenesená",#REF!,0)</f>
        <v>0</v>
      </c>
      <c r="BG1017" s="103">
        <f>IF(L1017="nulová",#REF!,0)</f>
        <v>0</v>
      </c>
      <c r="BH1017" s="10" t="s">
        <v>78</v>
      </c>
      <c r="BI1017" s="103" t="e">
        <f>ROUND(#REF!*H1017,2)</f>
        <v>#REF!</v>
      </c>
      <c r="BJ1017" s="10" t="s">
        <v>112</v>
      </c>
      <c r="BK1017" s="102" t="s">
        <v>1718</v>
      </c>
    </row>
    <row r="1018" spans="2:63" s="1" customFormat="1" ht="68.25" x14ac:dyDescent="0.2">
      <c r="B1018" s="21"/>
      <c r="D1018" s="104" t="s">
        <v>114</v>
      </c>
      <c r="F1018" s="105" t="s">
        <v>1719</v>
      </c>
      <c r="I1018" s="97"/>
      <c r="J1018" s="156"/>
      <c r="K1018" s="106"/>
      <c r="R1018" s="44"/>
      <c r="AR1018" s="10" t="s">
        <v>114</v>
      </c>
      <c r="AS1018" s="10" t="s">
        <v>70</v>
      </c>
    </row>
    <row r="1019" spans="2:63" s="1" customFormat="1" ht="24.2" customHeight="1" x14ac:dyDescent="0.2">
      <c r="B1019" s="92"/>
      <c r="C1019" s="93" t="s">
        <v>1720</v>
      </c>
      <c r="D1019" s="93" t="s">
        <v>108</v>
      </c>
      <c r="E1019" s="94" t="s">
        <v>1721</v>
      </c>
      <c r="F1019" s="95" t="s">
        <v>1722</v>
      </c>
      <c r="G1019" s="96" t="s">
        <v>1560</v>
      </c>
      <c r="H1019" s="97">
        <v>100</v>
      </c>
      <c r="I1019" s="97" t="s">
        <v>4510</v>
      </c>
      <c r="J1019" s="156"/>
      <c r="K1019" s="98" t="s">
        <v>1</v>
      </c>
      <c r="L1019" s="99" t="s">
        <v>35</v>
      </c>
      <c r="M1019" s="100">
        <v>0</v>
      </c>
      <c r="N1019" s="100">
        <f>M1019*H1019</f>
        <v>0</v>
      </c>
      <c r="O1019" s="100">
        <v>0</v>
      </c>
      <c r="P1019" s="100">
        <f>O1019*H1019</f>
        <v>0</v>
      </c>
      <c r="Q1019" s="100">
        <v>0</v>
      </c>
      <c r="R1019" s="101">
        <f>Q1019*H1019</f>
        <v>0</v>
      </c>
      <c r="AP1019" s="102" t="s">
        <v>112</v>
      </c>
      <c r="AR1019" s="102" t="s">
        <v>108</v>
      </c>
      <c r="AS1019" s="102" t="s">
        <v>70</v>
      </c>
      <c r="AW1019" s="10" t="s">
        <v>113</v>
      </c>
      <c r="BC1019" s="103" t="e">
        <f>IF(L1019="základní",#REF!,0)</f>
        <v>#REF!</v>
      </c>
      <c r="BD1019" s="103">
        <f>IF(L1019="snížená",#REF!,0)</f>
        <v>0</v>
      </c>
      <c r="BE1019" s="103">
        <f>IF(L1019="zákl. přenesená",#REF!,0)</f>
        <v>0</v>
      </c>
      <c r="BF1019" s="103">
        <f>IF(L1019="sníž. přenesená",#REF!,0)</f>
        <v>0</v>
      </c>
      <c r="BG1019" s="103">
        <f>IF(L1019="nulová",#REF!,0)</f>
        <v>0</v>
      </c>
      <c r="BH1019" s="10" t="s">
        <v>78</v>
      </c>
      <c r="BI1019" s="103" t="e">
        <f>ROUND(#REF!*H1019,2)</f>
        <v>#REF!</v>
      </c>
      <c r="BJ1019" s="10" t="s">
        <v>112</v>
      </c>
      <c r="BK1019" s="102" t="s">
        <v>1723</v>
      </c>
    </row>
    <row r="1020" spans="2:63" s="1" customFormat="1" ht="29.25" x14ac:dyDescent="0.2">
      <c r="B1020" s="21"/>
      <c r="D1020" s="104" t="s">
        <v>114</v>
      </c>
      <c r="F1020" s="105" t="s">
        <v>1724</v>
      </c>
      <c r="I1020" s="97"/>
      <c r="J1020" s="156"/>
      <c r="K1020" s="106"/>
      <c r="R1020" s="44"/>
      <c r="AR1020" s="10" t="s">
        <v>114</v>
      </c>
      <c r="AS1020" s="10" t="s">
        <v>70</v>
      </c>
    </row>
    <row r="1021" spans="2:63" s="1" customFormat="1" ht="33" customHeight="1" x14ac:dyDescent="0.2">
      <c r="B1021" s="92"/>
      <c r="C1021" s="93" t="s">
        <v>917</v>
      </c>
      <c r="D1021" s="93" t="s">
        <v>108</v>
      </c>
      <c r="E1021" s="94" t="s">
        <v>1725</v>
      </c>
      <c r="F1021" s="95" t="s">
        <v>1726</v>
      </c>
      <c r="G1021" s="96" t="s">
        <v>1560</v>
      </c>
      <c r="H1021" s="97">
        <v>100</v>
      </c>
      <c r="I1021" s="97" t="s">
        <v>4510</v>
      </c>
      <c r="J1021" s="156"/>
      <c r="K1021" s="98" t="s">
        <v>1</v>
      </c>
      <c r="L1021" s="99" t="s">
        <v>35</v>
      </c>
      <c r="M1021" s="100">
        <v>0</v>
      </c>
      <c r="N1021" s="100">
        <f>M1021*H1021</f>
        <v>0</v>
      </c>
      <c r="O1021" s="100">
        <v>0</v>
      </c>
      <c r="P1021" s="100">
        <f>O1021*H1021</f>
        <v>0</v>
      </c>
      <c r="Q1021" s="100">
        <v>0</v>
      </c>
      <c r="R1021" s="101">
        <f>Q1021*H1021</f>
        <v>0</v>
      </c>
      <c r="AP1021" s="102" t="s">
        <v>112</v>
      </c>
      <c r="AR1021" s="102" t="s">
        <v>108</v>
      </c>
      <c r="AS1021" s="102" t="s">
        <v>70</v>
      </c>
      <c r="AW1021" s="10" t="s">
        <v>113</v>
      </c>
      <c r="BC1021" s="103" t="e">
        <f>IF(L1021="základní",#REF!,0)</f>
        <v>#REF!</v>
      </c>
      <c r="BD1021" s="103">
        <f>IF(L1021="snížená",#REF!,0)</f>
        <v>0</v>
      </c>
      <c r="BE1021" s="103">
        <f>IF(L1021="zákl. přenesená",#REF!,0)</f>
        <v>0</v>
      </c>
      <c r="BF1021" s="103">
        <f>IF(L1021="sníž. přenesená",#REF!,0)</f>
        <v>0</v>
      </c>
      <c r="BG1021" s="103">
        <f>IF(L1021="nulová",#REF!,0)</f>
        <v>0</v>
      </c>
      <c r="BH1021" s="10" t="s">
        <v>78</v>
      </c>
      <c r="BI1021" s="103" t="e">
        <f>ROUND(#REF!*H1021,2)</f>
        <v>#REF!</v>
      </c>
      <c r="BJ1021" s="10" t="s">
        <v>112</v>
      </c>
      <c r="BK1021" s="102" t="s">
        <v>1727</v>
      </c>
    </row>
    <row r="1022" spans="2:63" s="1" customFormat="1" ht="58.5" x14ac:dyDescent="0.2">
      <c r="B1022" s="21"/>
      <c r="D1022" s="104" t="s">
        <v>114</v>
      </c>
      <c r="F1022" s="105" t="s">
        <v>1728</v>
      </c>
      <c r="I1022" s="97"/>
      <c r="J1022" s="156"/>
      <c r="K1022" s="106"/>
      <c r="R1022" s="44"/>
      <c r="AR1022" s="10" t="s">
        <v>114</v>
      </c>
      <c r="AS1022" s="10" t="s">
        <v>70</v>
      </c>
    </row>
    <row r="1023" spans="2:63" s="1" customFormat="1" ht="24.2" customHeight="1" x14ac:dyDescent="0.2">
      <c r="B1023" s="92"/>
      <c r="C1023" s="93" t="s">
        <v>1729</v>
      </c>
      <c r="D1023" s="93" t="s">
        <v>108</v>
      </c>
      <c r="E1023" s="94" t="s">
        <v>1730</v>
      </c>
      <c r="F1023" s="95" t="s">
        <v>1731</v>
      </c>
      <c r="G1023" s="96" t="s">
        <v>1560</v>
      </c>
      <c r="H1023" s="97">
        <v>100</v>
      </c>
      <c r="I1023" s="97" t="s">
        <v>4510</v>
      </c>
      <c r="J1023" s="156"/>
      <c r="K1023" s="98" t="s">
        <v>1</v>
      </c>
      <c r="L1023" s="99" t="s">
        <v>35</v>
      </c>
      <c r="M1023" s="100">
        <v>0</v>
      </c>
      <c r="N1023" s="100">
        <f>M1023*H1023</f>
        <v>0</v>
      </c>
      <c r="O1023" s="100">
        <v>0</v>
      </c>
      <c r="P1023" s="100">
        <f>O1023*H1023</f>
        <v>0</v>
      </c>
      <c r="Q1023" s="100">
        <v>0</v>
      </c>
      <c r="R1023" s="101">
        <f>Q1023*H1023</f>
        <v>0</v>
      </c>
      <c r="AP1023" s="102" t="s">
        <v>112</v>
      </c>
      <c r="AR1023" s="102" t="s">
        <v>108</v>
      </c>
      <c r="AS1023" s="102" t="s">
        <v>70</v>
      </c>
      <c r="AW1023" s="10" t="s">
        <v>113</v>
      </c>
      <c r="BC1023" s="103" t="e">
        <f>IF(L1023="základní",#REF!,0)</f>
        <v>#REF!</v>
      </c>
      <c r="BD1023" s="103">
        <f>IF(L1023="snížená",#REF!,0)</f>
        <v>0</v>
      </c>
      <c r="BE1023" s="103">
        <f>IF(L1023="zákl. přenesená",#REF!,0)</f>
        <v>0</v>
      </c>
      <c r="BF1023" s="103">
        <f>IF(L1023="sníž. přenesená",#REF!,0)</f>
        <v>0</v>
      </c>
      <c r="BG1023" s="103">
        <f>IF(L1023="nulová",#REF!,0)</f>
        <v>0</v>
      </c>
      <c r="BH1023" s="10" t="s">
        <v>78</v>
      </c>
      <c r="BI1023" s="103" t="e">
        <f>ROUND(#REF!*H1023,2)</f>
        <v>#REF!</v>
      </c>
      <c r="BJ1023" s="10" t="s">
        <v>112</v>
      </c>
      <c r="BK1023" s="102" t="s">
        <v>1732</v>
      </c>
    </row>
    <row r="1024" spans="2:63" s="1" customFormat="1" ht="58.5" x14ac:dyDescent="0.2">
      <c r="B1024" s="21"/>
      <c r="D1024" s="104" t="s">
        <v>114</v>
      </c>
      <c r="F1024" s="105" t="s">
        <v>1733</v>
      </c>
      <c r="I1024" s="97"/>
      <c r="J1024" s="156"/>
      <c r="K1024" s="106"/>
      <c r="R1024" s="44"/>
      <c r="AR1024" s="10" t="s">
        <v>114</v>
      </c>
      <c r="AS1024" s="10" t="s">
        <v>70</v>
      </c>
    </row>
    <row r="1025" spans="2:63" s="1" customFormat="1" ht="24.2" customHeight="1" x14ac:dyDescent="0.2">
      <c r="B1025" s="92"/>
      <c r="C1025" s="93" t="s">
        <v>922</v>
      </c>
      <c r="D1025" s="93" t="s">
        <v>108</v>
      </c>
      <c r="E1025" s="94" t="s">
        <v>1734</v>
      </c>
      <c r="F1025" s="95" t="s">
        <v>1735</v>
      </c>
      <c r="G1025" s="96" t="s">
        <v>1560</v>
      </c>
      <c r="H1025" s="97">
        <v>80</v>
      </c>
      <c r="I1025" s="97" t="s">
        <v>4510</v>
      </c>
      <c r="J1025" s="156"/>
      <c r="K1025" s="98" t="s">
        <v>1</v>
      </c>
      <c r="L1025" s="99" t="s">
        <v>35</v>
      </c>
      <c r="M1025" s="100">
        <v>0</v>
      </c>
      <c r="N1025" s="100">
        <f>M1025*H1025</f>
        <v>0</v>
      </c>
      <c r="O1025" s="100">
        <v>0</v>
      </c>
      <c r="P1025" s="100">
        <f>O1025*H1025</f>
        <v>0</v>
      </c>
      <c r="Q1025" s="100">
        <v>0</v>
      </c>
      <c r="R1025" s="101">
        <f>Q1025*H1025</f>
        <v>0</v>
      </c>
      <c r="AP1025" s="102" t="s">
        <v>112</v>
      </c>
      <c r="AR1025" s="102" t="s">
        <v>108</v>
      </c>
      <c r="AS1025" s="102" t="s">
        <v>70</v>
      </c>
      <c r="AW1025" s="10" t="s">
        <v>113</v>
      </c>
      <c r="BC1025" s="103" t="e">
        <f>IF(L1025="základní",#REF!,0)</f>
        <v>#REF!</v>
      </c>
      <c r="BD1025" s="103">
        <f>IF(L1025="snížená",#REF!,0)</f>
        <v>0</v>
      </c>
      <c r="BE1025" s="103">
        <f>IF(L1025="zákl. přenesená",#REF!,0)</f>
        <v>0</v>
      </c>
      <c r="BF1025" s="103">
        <f>IF(L1025="sníž. přenesená",#REF!,0)</f>
        <v>0</v>
      </c>
      <c r="BG1025" s="103">
        <f>IF(L1025="nulová",#REF!,0)</f>
        <v>0</v>
      </c>
      <c r="BH1025" s="10" t="s">
        <v>78</v>
      </c>
      <c r="BI1025" s="103" t="e">
        <f>ROUND(#REF!*H1025,2)</f>
        <v>#REF!</v>
      </c>
      <c r="BJ1025" s="10" t="s">
        <v>112</v>
      </c>
      <c r="BK1025" s="102" t="s">
        <v>1736</v>
      </c>
    </row>
    <row r="1026" spans="2:63" s="1" customFormat="1" ht="58.5" x14ac:dyDescent="0.2">
      <c r="B1026" s="21"/>
      <c r="D1026" s="104" t="s">
        <v>114</v>
      </c>
      <c r="F1026" s="105" t="s">
        <v>1737</v>
      </c>
      <c r="I1026" s="97"/>
      <c r="J1026" s="156"/>
      <c r="K1026" s="106"/>
      <c r="R1026" s="44"/>
      <c r="AR1026" s="10" t="s">
        <v>114</v>
      </c>
      <c r="AS1026" s="10" t="s">
        <v>70</v>
      </c>
    </row>
    <row r="1027" spans="2:63" s="1" customFormat="1" ht="37.9" customHeight="1" x14ac:dyDescent="0.2">
      <c r="B1027" s="92"/>
      <c r="C1027" s="93" t="s">
        <v>1738</v>
      </c>
      <c r="D1027" s="93" t="s">
        <v>108</v>
      </c>
      <c r="E1027" s="94" t="s">
        <v>1739</v>
      </c>
      <c r="F1027" s="95" t="s">
        <v>1740</v>
      </c>
      <c r="G1027" s="96" t="s">
        <v>220</v>
      </c>
      <c r="H1027" s="97">
        <v>750</v>
      </c>
      <c r="I1027" s="97" t="s">
        <v>4510</v>
      </c>
      <c r="J1027" s="156"/>
      <c r="K1027" s="98" t="s">
        <v>1</v>
      </c>
      <c r="L1027" s="99" t="s">
        <v>35</v>
      </c>
      <c r="M1027" s="100">
        <v>0</v>
      </c>
      <c r="N1027" s="100">
        <f>M1027*H1027</f>
        <v>0</v>
      </c>
      <c r="O1027" s="100">
        <v>0</v>
      </c>
      <c r="P1027" s="100">
        <f>O1027*H1027</f>
        <v>0</v>
      </c>
      <c r="Q1027" s="100">
        <v>0</v>
      </c>
      <c r="R1027" s="101">
        <f>Q1027*H1027</f>
        <v>0</v>
      </c>
      <c r="AP1027" s="102" t="s">
        <v>112</v>
      </c>
      <c r="AR1027" s="102" t="s">
        <v>108</v>
      </c>
      <c r="AS1027" s="102" t="s">
        <v>70</v>
      </c>
      <c r="AW1027" s="10" t="s">
        <v>113</v>
      </c>
      <c r="BC1027" s="103" t="e">
        <f>IF(L1027="základní",#REF!,0)</f>
        <v>#REF!</v>
      </c>
      <c r="BD1027" s="103">
        <f>IF(L1027="snížená",#REF!,0)</f>
        <v>0</v>
      </c>
      <c r="BE1027" s="103">
        <f>IF(L1027="zákl. přenesená",#REF!,0)</f>
        <v>0</v>
      </c>
      <c r="BF1027" s="103">
        <f>IF(L1027="sníž. přenesená",#REF!,0)</f>
        <v>0</v>
      </c>
      <c r="BG1027" s="103">
        <f>IF(L1027="nulová",#REF!,0)</f>
        <v>0</v>
      </c>
      <c r="BH1027" s="10" t="s">
        <v>78</v>
      </c>
      <c r="BI1027" s="103" t="e">
        <f>ROUND(#REF!*H1027,2)</f>
        <v>#REF!</v>
      </c>
      <c r="BJ1027" s="10" t="s">
        <v>112</v>
      </c>
      <c r="BK1027" s="102" t="s">
        <v>1741</v>
      </c>
    </row>
    <row r="1028" spans="2:63" s="1" customFormat="1" ht="58.5" x14ac:dyDescent="0.2">
      <c r="B1028" s="21"/>
      <c r="D1028" s="104" t="s">
        <v>114</v>
      </c>
      <c r="F1028" s="105" t="s">
        <v>1742</v>
      </c>
      <c r="I1028" s="97"/>
      <c r="J1028" s="156"/>
      <c r="K1028" s="106"/>
      <c r="R1028" s="44"/>
      <c r="AR1028" s="10" t="s">
        <v>114</v>
      </c>
      <c r="AS1028" s="10" t="s">
        <v>70</v>
      </c>
    </row>
    <row r="1029" spans="2:63" s="1" customFormat="1" ht="19.5" x14ac:dyDescent="0.2">
      <c r="B1029" s="21"/>
      <c r="D1029" s="104" t="s">
        <v>152</v>
      </c>
      <c r="F1029" s="107" t="s">
        <v>693</v>
      </c>
      <c r="I1029" s="97"/>
      <c r="J1029" s="156"/>
      <c r="K1029" s="106"/>
      <c r="R1029" s="44"/>
      <c r="AR1029" s="10" t="s">
        <v>152</v>
      </c>
      <c r="AS1029" s="10" t="s">
        <v>70</v>
      </c>
    </row>
    <row r="1030" spans="2:63" s="1" customFormat="1" ht="24.2" customHeight="1" x14ac:dyDescent="0.2">
      <c r="B1030" s="92"/>
      <c r="C1030" s="93" t="s">
        <v>926</v>
      </c>
      <c r="D1030" s="93" t="s">
        <v>108</v>
      </c>
      <c r="E1030" s="94" t="s">
        <v>1743</v>
      </c>
      <c r="F1030" s="95" t="s">
        <v>1744</v>
      </c>
      <c r="G1030" s="96" t="s">
        <v>220</v>
      </c>
      <c r="H1030" s="97">
        <v>1000</v>
      </c>
      <c r="I1030" s="97" t="s">
        <v>4510</v>
      </c>
      <c r="J1030" s="156"/>
      <c r="K1030" s="98" t="s">
        <v>1</v>
      </c>
      <c r="L1030" s="99" t="s">
        <v>35</v>
      </c>
      <c r="M1030" s="100">
        <v>0</v>
      </c>
      <c r="N1030" s="100">
        <f>M1030*H1030</f>
        <v>0</v>
      </c>
      <c r="O1030" s="100">
        <v>0</v>
      </c>
      <c r="P1030" s="100">
        <f>O1030*H1030</f>
        <v>0</v>
      </c>
      <c r="Q1030" s="100">
        <v>0</v>
      </c>
      <c r="R1030" s="101">
        <f>Q1030*H1030</f>
        <v>0</v>
      </c>
      <c r="AP1030" s="102" t="s">
        <v>112</v>
      </c>
      <c r="AR1030" s="102" t="s">
        <v>108</v>
      </c>
      <c r="AS1030" s="102" t="s">
        <v>70</v>
      </c>
      <c r="AW1030" s="10" t="s">
        <v>113</v>
      </c>
      <c r="BC1030" s="103" t="e">
        <f>IF(L1030="základní",#REF!,0)</f>
        <v>#REF!</v>
      </c>
      <c r="BD1030" s="103">
        <f>IF(L1030="snížená",#REF!,0)</f>
        <v>0</v>
      </c>
      <c r="BE1030" s="103">
        <f>IF(L1030="zákl. přenesená",#REF!,0)</f>
        <v>0</v>
      </c>
      <c r="BF1030" s="103">
        <f>IF(L1030="sníž. přenesená",#REF!,0)</f>
        <v>0</v>
      </c>
      <c r="BG1030" s="103">
        <f>IF(L1030="nulová",#REF!,0)</f>
        <v>0</v>
      </c>
      <c r="BH1030" s="10" t="s">
        <v>78</v>
      </c>
      <c r="BI1030" s="103" t="e">
        <f>ROUND(#REF!*H1030,2)</f>
        <v>#REF!</v>
      </c>
      <c r="BJ1030" s="10" t="s">
        <v>112</v>
      </c>
      <c r="BK1030" s="102" t="s">
        <v>1745</v>
      </c>
    </row>
    <row r="1031" spans="2:63" s="1" customFormat="1" ht="58.5" x14ac:dyDescent="0.2">
      <c r="B1031" s="21"/>
      <c r="D1031" s="104" t="s">
        <v>114</v>
      </c>
      <c r="F1031" s="105" t="s">
        <v>1746</v>
      </c>
      <c r="I1031" s="97"/>
      <c r="J1031" s="156"/>
      <c r="K1031" s="106"/>
      <c r="R1031" s="44"/>
      <c r="AR1031" s="10" t="s">
        <v>114</v>
      </c>
      <c r="AS1031" s="10" t="s">
        <v>70</v>
      </c>
    </row>
    <row r="1032" spans="2:63" s="1" customFormat="1" ht="19.5" x14ac:dyDescent="0.2">
      <c r="B1032" s="21"/>
      <c r="D1032" s="104" t="s">
        <v>152</v>
      </c>
      <c r="F1032" s="107" t="s">
        <v>693</v>
      </c>
      <c r="I1032" s="97"/>
      <c r="J1032" s="156"/>
      <c r="K1032" s="106"/>
      <c r="R1032" s="44"/>
      <c r="AR1032" s="10" t="s">
        <v>152</v>
      </c>
      <c r="AS1032" s="10" t="s">
        <v>70</v>
      </c>
    </row>
    <row r="1033" spans="2:63" s="1" customFormat="1" ht="24.2" customHeight="1" x14ac:dyDescent="0.2">
      <c r="B1033" s="92"/>
      <c r="C1033" s="93" t="s">
        <v>1747</v>
      </c>
      <c r="D1033" s="93" t="s">
        <v>108</v>
      </c>
      <c r="E1033" s="94" t="s">
        <v>1748</v>
      </c>
      <c r="F1033" s="95" t="s">
        <v>1749</v>
      </c>
      <c r="G1033" s="96" t="s">
        <v>220</v>
      </c>
      <c r="H1033" s="97">
        <v>200</v>
      </c>
      <c r="I1033" s="97" t="s">
        <v>4510</v>
      </c>
      <c r="J1033" s="156"/>
      <c r="K1033" s="98" t="s">
        <v>1</v>
      </c>
      <c r="L1033" s="99" t="s">
        <v>35</v>
      </c>
      <c r="M1033" s="100">
        <v>0</v>
      </c>
      <c r="N1033" s="100">
        <f>M1033*H1033</f>
        <v>0</v>
      </c>
      <c r="O1033" s="100">
        <v>0</v>
      </c>
      <c r="P1033" s="100">
        <f>O1033*H1033</f>
        <v>0</v>
      </c>
      <c r="Q1033" s="100">
        <v>0</v>
      </c>
      <c r="R1033" s="101">
        <f>Q1033*H1033</f>
        <v>0</v>
      </c>
      <c r="AP1033" s="102" t="s">
        <v>112</v>
      </c>
      <c r="AR1033" s="102" t="s">
        <v>108</v>
      </c>
      <c r="AS1033" s="102" t="s">
        <v>70</v>
      </c>
      <c r="AW1033" s="10" t="s">
        <v>113</v>
      </c>
      <c r="BC1033" s="103" t="e">
        <f>IF(L1033="základní",#REF!,0)</f>
        <v>#REF!</v>
      </c>
      <c r="BD1033" s="103">
        <f>IF(L1033="snížená",#REF!,0)</f>
        <v>0</v>
      </c>
      <c r="BE1033" s="103">
        <f>IF(L1033="zákl. přenesená",#REF!,0)</f>
        <v>0</v>
      </c>
      <c r="BF1033" s="103">
        <f>IF(L1033="sníž. přenesená",#REF!,0)</f>
        <v>0</v>
      </c>
      <c r="BG1033" s="103">
        <f>IF(L1033="nulová",#REF!,0)</f>
        <v>0</v>
      </c>
      <c r="BH1033" s="10" t="s">
        <v>78</v>
      </c>
      <c r="BI1033" s="103" t="e">
        <f>ROUND(#REF!*H1033,2)</f>
        <v>#REF!</v>
      </c>
      <c r="BJ1033" s="10" t="s">
        <v>112</v>
      </c>
      <c r="BK1033" s="102" t="s">
        <v>1750</v>
      </c>
    </row>
    <row r="1034" spans="2:63" s="1" customFormat="1" ht="39" x14ac:dyDescent="0.2">
      <c r="B1034" s="21"/>
      <c r="D1034" s="104" t="s">
        <v>114</v>
      </c>
      <c r="F1034" s="105" t="s">
        <v>1751</v>
      </c>
      <c r="I1034" s="97"/>
      <c r="J1034" s="156"/>
      <c r="K1034" s="106"/>
      <c r="R1034" s="44"/>
      <c r="AR1034" s="10" t="s">
        <v>114</v>
      </c>
      <c r="AS1034" s="10" t="s">
        <v>70</v>
      </c>
    </row>
    <row r="1035" spans="2:63" s="1" customFormat="1" ht="19.5" x14ac:dyDescent="0.2">
      <c r="B1035" s="21"/>
      <c r="D1035" s="104" t="s">
        <v>152</v>
      </c>
      <c r="F1035" s="107" t="s">
        <v>693</v>
      </c>
      <c r="I1035" s="97"/>
      <c r="J1035" s="156"/>
      <c r="K1035" s="106"/>
      <c r="R1035" s="44"/>
      <c r="AR1035" s="10" t="s">
        <v>152</v>
      </c>
      <c r="AS1035" s="10" t="s">
        <v>70</v>
      </c>
    </row>
    <row r="1036" spans="2:63" s="1" customFormat="1" ht="24.2" customHeight="1" x14ac:dyDescent="0.2">
      <c r="B1036" s="92"/>
      <c r="C1036" s="93" t="s">
        <v>931</v>
      </c>
      <c r="D1036" s="93" t="s">
        <v>108</v>
      </c>
      <c r="E1036" s="94" t="s">
        <v>1752</v>
      </c>
      <c r="F1036" s="95" t="s">
        <v>1753</v>
      </c>
      <c r="G1036" s="96" t="s">
        <v>220</v>
      </c>
      <c r="H1036" s="97">
        <v>200</v>
      </c>
      <c r="I1036" s="97" t="s">
        <v>4510</v>
      </c>
      <c r="J1036" s="156"/>
      <c r="K1036" s="98" t="s">
        <v>1</v>
      </c>
      <c r="L1036" s="99" t="s">
        <v>35</v>
      </c>
      <c r="M1036" s="100">
        <v>0</v>
      </c>
      <c r="N1036" s="100">
        <f>M1036*H1036</f>
        <v>0</v>
      </c>
      <c r="O1036" s="100">
        <v>0</v>
      </c>
      <c r="P1036" s="100">
        <f>O1036*H1036</f>
        <v>0</v>
      </c>
      <c r="Q1036" s="100">
        <v>0</v>
      </c>
      <c r="R1036" s="101">
        <f>Q1036*H1036</f>
        <v>0</v>
      </c>
      <c r="AP1036" s="102" t="s">
        <v>112</v>
      </c>
      <c r="AR1036" s="102" t="s">
        <v>108</v>
      </c>
      <c r="AS1036" s="102" t="s">
        <v>70</v>
      </c>
      <c r="AW1036" s="10" t="s">
        <v>113</v>
      </c>
      <c r="BC1036" s="103" t="e">
        <f>IF(L1036="základní",#REF!,0)</f>
        <v>#REF!</v>
      </c>
      <c r="BD1036" s="103">
        <f>IF(L1036="snížená",#REF!,0)</f>
        <v>0</v>
      </c>
      <c r="BE1036" s="103">
        <f>IF(L1036="zákl. přenesená",#REF!,0)</f>
        <v>0</v>
      </c>
      <c r="BF1036" s="103">
        <f>IF(L1036="sníž. přenesená",#REF!,0)</f>
        <v>0</v>
      </c>
      <c r="BG1036" s="103">
        <f>IF(L1036="nulová",#REF!,0)</f>
        <v>0</v>
      </c>
      <c r="BH1036" s="10" t="s">
        <v>78</v>
      </c>
      <c r="BI1036" s="103" t="e">
        <f>ROUND(#REF!*H1036,2)</f>
        <v>#REF!</v>
      </c>
      <c r="BJ1036" s="10" t="s">
        <v>112</v>
      </c>
      <c r="BK1036" s="102" t="s">
        <v>1754</v>
      </c>
    </row>
    <row r="1037" spans="2:63" s="1" customFormat="1" ht="39" x14ac:dyDescent="0.2">
      <c r="B1037" s="21"/>
      <c r="D1037" s="104" t="s">
        <v>114</v>
      </c>
      <c r="F1037" s="105" t="s">
        <v>1755</v>
      </c>
      <c r="I1037" s="97"/>
      <c r="J1037" s="156"/>
      <c r="K1037" s="106"/>
      <c r="R1037" s="44"/>
      <c r="AR1037" s="10" t="s">
        <v>114</v>
      </c>
      <c r="AS1037" s="10" t="s">
        <v>70</v>
      </c>
    </row>
    <row r="1038" spans="2:63" s="1" customFormat="1" ht="19.5" x14ac:dyDescent="0.2">
      <c r="B1038" s="21"/>
      <c r="D1038" s="104" t="s">
        <v>152</v>
      </c>
      <c r="F1038" s="107" t="s">
        <v>693</v>
      </c>
      <c r="I1038" s="97"/>
      <c r="J1038" s="156"/>
      <c r="K1038" s="106"/>
      <c r="R1038" s="44"/>
      <c r="AR1038" s="10" t="s">
        <v>152</v>
      </c>
      <c r="AS1038" s="10" t="s">
        <v>70</v>
      </c>
    </row>
    <row r="1039" spans="2:63" s="1" customFormat="1" ht="24.2" customHeight="1" x14ac:dyDescent="0.2">
      <c r="B1039" s="92"/>
      <c r="C1039" s="93" t="s">
        <v>1756</v>
      </c>
      <c r="D1039" s="93" t="s">
        <v>108</v>
      </c>
      <c r="E1039" s="94" t="s">
        <v>1757</v>
      </c>
      <c r="F1039" s="95" t="s">
        <v>1758</v>
      </c>
      <c r="G1039" s="96" t="s">
        <v>220</v>
      </c>
      <c r="H1039" s="97">
        <v>200</v>
      </c>
      <c r="I1039" s="97" t="s">
        <v>4510</v>
      </c>
      <c r="J1039" s="156"/>
      <c r="K1039" s="98" t="s">
        <v>1</v>
      </c>
      <c r="L1039" s="99" t="s">
        <v>35</v>
      </c>
      <c r="M1039" s="100">
        <v>0</v>
      </c>
      <c r="N1039" s="100">
        <f>M1039*H1039</f>
        <v>0</v>
      </c>
      <c r="O1039" s="100">
        <v>0</v>
      </c>
      <c r="P1039" s="100">
        <f>O1039*H1039</f>
        <v>0</v>
      </c>
      <c r="Q1039" s="100">
        <v>0</v>
      </c>
      <c r="R1039" s="101">
        <f>Q1039*H1039</f>
        <v>0</v>
      </c>
      <c r="AP1039" s="102" t="s">
        <v>112</v>
      </c>
      <c r="AR1039" s="102" t="s">
        <v>108</v>
      </c>
      <c r="AS1039" s="102" t="s">
        <v>70</v>
      </c>
      <c r="AW1039" s="10" t="s">
        <v>113</v>
      </c>
      <c r="BC1039" s="103" t="e">
        <f>IF(L1039="základní",#REF!,0)</f>
        <v>#REF!</v>
      </c>
      <c r="BD1039" s="103">
        <f>IF(L1039="snížená",#REF!,0)</f>
        <v>0</v>
      </c>
      <c r="BE1039" s="103">
        <f>IF(L1039="zákl. přenesená",#REF!,0)</f>
        <v>0</v>
      </c>
      <c r="BF1039" s="103">
        <f>IF(L1039="sníž. přenesená",#REF!,0)</f>
        <v>0</v>
      </c>
      <c r="BG1039" s="103">
        <f>IF(L1039="nulová",#REF!,0)</f>
        <v>0</v>
      </c>
      <c r="BH1039" s="10" t="s">
        <v>78</v>
      </c>
      <c r="BI1039" s="103" t="e">
        <f>ROUND(#REF!*H1039,2)</f>
        <v>#REF!</v>
      </c>
      <c r="BJ1039" s="10" t="s">
        <v>112</v>
      </c>
      <c r="BK1039" s="102" t="s">
        <v>1759</v>
      </c>
    </row>
    <row r="1040" spans="2:63" s="1" customFormat="1" ht="39" x14ac:dyDescent="0.2">
      <c r="B1040" s="21"/>
      <c r="D1040" s="104" t="s">
        <v>114</v>
      </c>
      <c r="F1040" s="105" t="s">
        <v>1760</v>
      </c>
      <c r="I1040" s="97"/>
      <c r="J1040" s="156"/>
      <c r="K1040" s="106"/>
      <c r="R1040" s="44"/>
      <c r="AR1040" s="10" t="s">
        <v>114</v>
      </c>
      <c r="AS1040" s="10" t="s">
        <v>70</v>
      </c>
    </row>
    <row r="1041" spans="2:63" s="1" customFormat="1" ht="19.5" x14ac:dyDescent="0.2">
      <c r="B1041" s="21"/>
      <c r="D1041" s="104" t="s">
        <v>152</v>
      </c>
      <c r="F1041" s="107" t="s">
        <v>693</v>
      </c>
      <c r="I1041" s="97"/>
      <c r="J1041" s="156"/>
      <c r="K1041" s="106"/>
      <c r="R1041" s="44"/>
      <c r="AR1041" s="10" t="s">
        <v>152</v>
      </c>
      <c r="AS1041" s="10" t="s">
        <v>70</v>
      </c>
    </row>
    <row r="1042" spans="2:63" s="1" customFormat="1" ht="37.9" customHeight="1" x14ac:dyDescent="0.2">
      <c r="B1042" s="92"/>
      <c r="C1042" s="93" t="s">
        <v>935</v>
      </c>
      <c r="D1042" s="93" t="s">
        <v>108</v>
      </c>
      <c r="E1042" s="94" t="s">
        <v>1761</v>
      </c>
      <c r="F1042" s="95" t="s">
        <v>1762</v>
      </c>
      <c r="G1042" s="96" t="s">
        <v>220</v>
      </c>
      <c r="H1042" s="97">
        <v>2000</v>
      </c>
      <c r="I1042" s="97" t="s">
        <v>4510</v>
      </c>
      <c r="J1042" s="156"/>
      <c r="K1042" s="98" t="s">
        <v>1</v>
      </c>
      <c r="L1042" s="99" t="s">
        <v>35</v>
      </c>
      <c r="M1042" s="100">
        <v>0</v>
      </c>
      <c r="N1042" s="100">
        <f>M1042*H1042</f>
        <v>0</v>
      </c>
      <c r="O1042" s="100">
        <v>0</v>
      </c>
      <c r="P1042" s="100">
        <f>O1042*H1042</f>
        <v>0</v>
      </c>
      <c r="Q1042" s="100">
        <v>0</v>
      </c>
      <c r="R1042" s="101">
        <f>Q1042*H1042</f>
        <v>0</v>
      </c>
      <c r="AP1042" s="102" t="s">
        <v>112</v>
      </c>
      <c r="AR1042" s="102" t="s">
        <v>108</v>
      </c>
      <c r="AS1042" s="102" t="s">
        <v>70</v>
      </c>
      <c r="AW1042" s="10" t="s">
        <v>113</v>
      </c>
      <c r="BC1042" s="103" t="e">
        <f>IF(L1042="základní",#REF!,0)</f>
        <v>#REF!</v>
      </c>
      <c r="BD1042" s="103">
        <f>IF(L1042="snížená",#REF!,0)</f>
        <v>0</v>
      </c>
      <c r="BE1042" s="103">
        <f>IF(L1042="zákl. přenesená",#REF!,0)</f>
        <v>0</v>
      </c>
      <c r="BF1042" s="103">
        <f>IF(L1042="sníž. přenesená",#REF!,0)</f>
        <v>0</v>
      </c>
      <c r="BG1042" s="103">
        <f>IF(L1042="nulová",#REF!,0)</f>
        <v>0</v>
      </c>
      <c r="BH1042" s="10" t="s">
        <v>78</v>
      </c>
      <c r="BI1042" s="103" t="e">
        <f>ROUND(#REF!*H1042,2)</f>
        <v>#REF!</v>
      </c>
      <c r="BJ1042" s="10" t="s">
        <v>112</v>
      </c>
      <c r="BK1042" s="102" t="s">
        <v>1763</v>
      </c>
    </row>
    <row r="1043" spans="2:63" s="1" customFormat="1" ht="107.25" x14ac:dyDescent="0.2">
      <c r="B1043" s="21"/>
      <c r="D1043" s="104" t="s">
        <v>114</v>
      </c>
      <c r="F1043" s="105" t="s">
        <v>1764</v>
      </c>
      <c r="I1043" s="97"/>
      <c r="J1043" s="156"/>
      <c r="K1043" s="106"/>
      <c r="R1043" s="44"/>
      <c r="AR1043" s="10" t="s">
        <v>114</v>
      </c>
      <c r="AS1043" s="10" t="s">
        <v>70</v>
      </c>
    </row>
    <row r="1044" spans="2:63" s="1" customFormat="1" ht="19.5" x14ac:dyDescent="0.2">
      <c r="B1044" s="21"/>
      <c r="D1044" s="104" t="s">
        <v>152</v>
      </c>
      <c r="F1044" s="107" t="s">
        <v>1431</v>
      </c>
      <c r="I1044" s="97"/>
      <c r="J1044" s="156"/>
      <c r="K1044" s="106"/>
      <c r="R1044" s="44"/>
      <c r="AR1044" s="10" t="s">
        <v>152</v>
      </c>
      <c r="AS1044" s="10" t="s">
        <v>70</v>
      </c>
    </row>
    <row r="1045" spans="2:63" s="1" customFormat="1" ht="37.9" customHeight="1" x14ac:dyDescent="0.2">
      <c r="B1045" s="92"/>
      <c r="C1045" s="93" t="s">
        <v>1765</v>
      </c>
      <c r="D1045" s="93" t="s">
        <v>108</v>
      </c>
      <c r="E1045" s="94" t="s">
        <v>1766</v>
      </c>
      <c r="F1045" s="95" t="s">
        <v>1767</v>
      </c>
      <c r="G1045" s="96" t="s">
        <v>220</v>
      </c>
      <c r="H1045" s="97">
        <v>1250</v>
      </c>
      <c r="I1045" s="97" t="s">
        <v>4510</v>
      </c>
      <c r="J1045" s="156"/>
      <c r="K1045" s="98" t="s">
        <v>1</v>
      </c>
      <c r="L1045" s="99" t="s">
        <v>35</v>
      </c>
      <c r="M1045" s="100">
        <v>0</v>
      </c>
      <c r="N1045" s="100">
        <f>M1045*H1045</f>
        <v>0</v>
      </c>
      <c r="O1045" s="100">
        <v>0</v>
      </c>
      <c r="P1045" s="100">
        <f>O1045*H1045</f>
        <v>0</v>
      </c>
      <c r="Q1045" s="100">
        <v>0</v>
      </c>
      <c r="R1045" s="101">
        <f>Q1045*H1045</f>
        <v>0</v>
      </c>
      <c r="AP1045" s="102" t="s">
        <v>112</v>
      </c>
      <c r="AR1045" s="102" t="s">
        <v>108</v>
      </c>
      <c r="AS1045" s="102" t="s">
        <v>70</v>
      </c>
      <c r="AW1045" s="10" t="s">
        <v>113</v>
      </c>
      <c r="BC1045" s="103" t="e">
        <f>IF(L1045="základní",#REF!,0)</f>
        <v>#REF!</v>
      </c>
      <c r="BD1045" s="103">
        <f>IF(L1045="snížená",#REF!,0)</f>
        <v>0</v>
      </c>
      <c r="BE1045" s="103">
        <f>IF(L1045="zákl. přenesená",#REF!,0)</f>
        <v>0</v>
      </c>
      <c r="BF1045" s="103">
        <f>IF(L1045="sníž. přenesená",#REF!,0)</f>
        <v>0</v>
      </c>
      <c r="BG1045" s="103">
        <f>IF(L1045="nulová",#REF!,0)</f>
        <v>0</v>
      </c>
      <c r="BH1045" s="10" t="s">
        <v>78</v>
      </c>
      <c r="BI1045" s="103" t="e">
        <f>ROUND(#REF!*H1045,2)</f>
        <v>#REF!</v>
      </c>
      <c r="BJ1045" s="10" t="s">
        <v>112</v>
      </c>
      <c r="BK1045" s="102" t="s">
        <v>1768</v>
      </c>
    </row>
    <row r="1046" spans="2:63" s="1" customFormat="1" ht="107.25" x14ac:dyDescent="0.2">
      <c r="B1046" s="21"/>
      <c r="D1046" s="104" t="s">
        <v>114</v>
      </c>
      <c r="F1046" s="105" t="s">
        <v>1769</v>
      </c>
      <c r="I1046" s="97"/>
      <c r="J1046" s="156"/>
      <c r="K1046" s="106"/>
      <c r="R1046" s="44"/>
      <c r="AR1046" s="10" t="s">
        <v>114</v>
      </c>
      <c r="AS1046" s="10" t="s">
        <v>70</v>
      </c>
    </row>
    <row r="1047" spans="2:63" s="1" customFormat="1" ht="19.5" x14ac:dyDescent="0.2">
      <c r="B1047" s="21"/>
      <c r="D1047" s="104" t="s">
        <v>152</v>
      </c>
      <c r="F1047" s="107" t="s">
        <v>1431</v>
      </c>
      <c r="I1047" s="97"/>
      <c r="J1047" s="156"/>
      <c r="K1047" s="106"/>
      <c r="R1047" s="44"/>
      <c r="AR1047" s="10" t="s">
        <v>152</v>
      </c>
      <c r="AS1047" s="10" t="s">
        <v>70</v>
      </c>
    </row>
    <row r="1048" spans="2:63" s="1" customFormat="1" ht="37.9" customHeight="1" x14ac:dyDescent="0.2">
      <c r="B1048" s="92"/>
      <c r="C1048" s="93" t="s">
        <v>940</v>
      </c>
      <c r="D1048" s="93" t="s">
        <v>108</v>
      </c>
      <c r="E1048" s="94" t="s">
        <v>1770</v>
      </c>
      <c r="F1048" s="95" t="s">
        <v>1771</v>
      </c>
      <c r="G1048" s="96" t="s">
        <v>220</v>
      </c>
      <c r="H1048" s="97">
        <v>1250</v>
      </c>
      <c r="I1048" s="97" t="s">
        <v>4510</v>
      </c>
      <c r="J1048" s="156"/>
      <c r="K1048" s="98" t="s">
        <v>1</v>
      </c>
      <c r="L1048" s="99" t="s">
        <v>35</v>
      </c>
      <c r="M1048" s="100">
        <v>0</v>
      </c>
      <c r="N1048" s="100">
        <f>M1048*H1048</f>
        <v>0</v>
      </c>
      <c r="O1048" s="100">
        <v>0</v>
      </c>
      <c r="P1048" s="100">
        <f>O1048*H1048</f>
        <v>0</v>
      </c>
      <c r="Q1048" s="100">
        <v>0</v>
      </c>
      <c r="R1048" s="101">
        <f>Q1048*H1048</f>
        <v>0</v>
      </c>
      <c r="AP1048" s="102" t="s">
        <v>112</v>
      </c>
      <c r="AR1048" s="102" t="s">
        <v>108</v>
      </c>
      <c r="AS1048" s="102" t="s">
        <v>70</v>
      </c>
      <c r="AW1048" s="10" t="s">
        <v>113</v>
      </c>
      <c r="BC1048" s="103" t="e">
        <f>IF(L1048="základní",#REF!,0)</f>
        <v>#REF!</v>
      </c>
      <c r="BD1048" s="103">
        <f>IF(L1048="snížená",#REF!,0)</f>
        <v>0</v>
      </c>
      <c r="BE1048" s="103">
        <f>IF(L1048="zákl. přenesená",#REF!,0)</f>
        <v>0</v>
      </c>
      <c r="BF1048" s="103">
        <f>IF(L1048="sníž. přenesená",#REF!,0)</f>
        <v>0</v>
      </c>
      <c r="BG1048" s="103">
        <f>IF(L1048="nulová",#REF!,0)</f>
        <v>0</v>
      </c>
      <c r="BH1048" s="10" t="s">
        <v>78</v>
      </c>
      <c r="BI1048" s="103" t="e">
        <f>ROUND(#REF!*H1048,2)</f>
        <v>#REF!</v>
      </c>
      <c r="BJ1048" s="10" t="s">
        <v>112</v>
      </c>
      <c r="BK1048" s="102" t="s">
        <v>1772</v>
      </c>
    </row>
    <row r="1049" spans="2:63" s="1" customFormat="1" ht="107.25" x14ac:dyDescent="0.2">
      <c r="B1049" s="21"/>
      <c r="D1049" s="104" t="s">
        <v>114</v>
      </c>
      <c r="F1049" s="105" t="s">
        <v>1773</v>
      </c>
      <c r="I1049" s="97"/>
      <c r="J1049" s="156"/>
      <c r="K1049" s="106"/>
      <c r="R1049" s="44"/>
      <c r="AR1049" s="10" t="s">
        <v>114</v>
      </c>
      <c r="AS1049" s="10" t="s">
        <v>70</v>
      </c>
    </row>
    <row r="1050" spans="2:63" s="1" customFormat="1" ht="19.5" x14ac:dyDescent="0.2">
      <c r="B1050" s="21"/>
      <c r="D1050" s="104" t="s">
        <v>152</v>
      </c>
      <c r="F1050" s="107" t="s">
        <v>1431</v>
      </c>
      <c r="I1050" s="97"/>
      <c r="J1050" s="156"/>
      <c r="K1050" s="106"/>
      <c r="R1050" s="44"/>
      <c r="AR1050" s="10" t="s">
        <v>152</v>
      </c>
      <c r="AS1050" s="10" t="s">
        <v>70</v>
      </c>
    </row>
    <row r="1051" spans="2:63" s="1" customFormat="1" ht="33" customHeight="1" x14ac:dyDescent="0.2">
      <c r="B1051" s="92"/>
      <c r="C1051" s="93" t="s">
        <v>1774</v>
      </c>
      <c r="D1051" s="93" t="s">
        <v>108</v>
      </c>
      <c r="E1051" s="94" t="s">
        <v>1775</v>
      </c>
      <c r="F1051" s="95" t="s">
        <v>1776</v>
      </c>
      <c r="G1051" s="96" t="s">
        <v>220</v>
      </c>
      <c r="H1051" s="97">
        <v>1500</v>
      </c>
      <c r="I1051" s="97" t="s">
        <v>4510</v>
      </c>
      <c r="J1051" s="156"/>
      <c r="K1051" s="98" t="s">
        <v>1</v>
      </c>
      <c r="L1051" s="99" t="s">
        <v>35</v>
      </c>
      <c r="M1051" s="100">
        <v>0</v>
      </c>
      <c r="N1051" s="100">
        <f>M1051*H1051</f>
        <v>0</v>
      </c>
      <c r="O1051" s="100">
        <v>0</v>
      </c>
      <c r="P1051" s="100">
        <f>O1051*H1051</f>
        <v>0</v>
      </c>
      <c r="Q1051" s="100">
        <v>0</v>
      </c>
      <c r="R1051" s="101">
        <f>Q1051*H1051</f>
        <v>0</v>
      </c>
      <c r="AP1051" s="102" t="s">
        <v>112</v>
      </c>
      <c r="AR1051" s="102" t="s">
        <v>108</v>
      </c>
      <c r="AS1051" s="102" t="s">
        <v>70</v>
      </c>
      <c r="AW1051" s="10" t="s">
        <v>113</v>
      </c>
      <c r="BC1051" s="103" t="e">
        <f>IF(L1051="základní",#REF!,0)</f>
        <v>#REF!</v>
      </c>
      <c r="BD1051" s="103">
        <f>IF(L1051="snížená",#REF!,0)</f>
        <v>0</v>
      </c>
      <c r="BE1051" s="103">
        <f>IF(L1051="zákl. přenesená",#REF!,0)</f>
        <v>0</v>
      </c>
      <c r="BF1051" s="103">
        <f>IF(L1051="sníž. přenesená",#REF!,0)</f>
        <v>0</v>
      </c>
      <c r="BG1051" s="103">
        <f>IF(L1051="nulová",#REF!,0)</f>
        <v>0</v>
      </c>
      <c r="BH1051" s="10" t="s">
        <v>78</v>
      </c>
      <c r="BI1051" s="103" t="e">
        <f>ROUND(#REF!*H1051,2)</f>
        <v>#REF!</v>
      </c>
      <c r="BJ1051" s="10" t="s">
        <v>112</v>
      </c>
      <c r="BK1051" s="102" t="s">
        <v>1777</v>
      </c>
    </row>
    <row r="1052" spans="2:63" s="1" customFormat="1" ht="107.25" x14ac:dyDescent="0.2">
      <c r="B1052" s="21"/>
      <c r="D1052" s="104" t="s">
        <v>114</v>
      </c>
      <c r="F1052" s="105" t="s">
        <v>1778</v>
      </c>
      <c r="I1052" s="97"/>
      <c r="J1052" s="156"/>
      <c r="K1052" s="106"/>
      <c r="R1052" s="44"/>
      <c r="AR1052" s="10" t="s">
        <v>114</v>
      </c>
      <c r="AS1052" s="10" t="s">
        <v>70</v>
      </c>
    </row>
    <row r="1053" spans="2:63" s="1" customFormat="1" ht="19.5" x14ac:dyDescent="0.2">
      <c r="B1053" s="21"/>
      <c r="D1053" s="104" t="s">
        <v>152</v>
      </c>
      <c r="F1053" s="107" t="s">
        <v>1431</v>
      </c>
      <c r="I1053" s="97"/>
      <c r="J1053" s="156"/>
      <c r="K1053" s="106"/>
      <c r="R1053" s="44"/>
      <c r="AR1053" s="10" t="s">
        <v>152</v>
      </c>
      <c r="AS1053" s="10" t="s">
        <v>70</v>
      </c>
    </row>
    <row r="1054" spans="2:63" s="1" customFormat="1" ht="24.2" customHeight="1" x14ac:dyDescent="0.2">
      <c r="B1054" s="92"/>
      <c r="C1054" s="93" t="s">
        <v>944</v>
      </c>
      <c r="D1054" s="93" t="s">
        <v>108</v>
      </c>
      <c r="E1054" s="94" t="s">
        <v>1779</v>
      </c>
      <c r="F1054" s="95" t="s">
        <v>1780</v>
      </c>
      <c r="G1054" s="96" t="s">
        <v>220</v>
      </c>
      <c r="H1054" s="97">
        <v>100</v>
      </c>
      <c r="I1054" s="97" t="s">
        <v>4510</v>
      </c>
      <c r="J1054" s="156"/>
      <c r="K1054" s="98" t="s">
        <v>1</v>
      </c>
      <c r="L1054" s="99" t="s">
        <v>35</v>
      </c>
      <c r="M1054" s="100">
        <v>0</v>
      </c>
      <c r="N1054" s="100">
        <f>M1054*H1054</f>
        <v>0</v>
      </c>
      <c r="O1054" s="100">
        <v>0</v>
      </c>
      <c r="P1054" s="100">
        <f>O1054*H1054</f>
        <v>0</v>
      </c>
      <c r="Q1054" s="100">
        <v>0</v>
      </c>
      <c r="R1054" s="101">
        <f>Q1054*H1054</f>
        <v>0</v>
      </c>
      <c r="AP1054" s="102" t="s">
        <v>112</v>
      </c>
      <c r="AR1054" s="102" t="s">
        <v>108</v>
      </c>
      <c r="AS1054" s="102" t="s">
        <v>70</v>
      </c>
      <c r="AW1054" s="10" t="s">
        <v>113</v>
      </c>
      <c r="BC1054" s="103" t="e">
        <f>IF(L1054="základní",#REF!,0)</f>
        <v>#REF!</v>
      </c>
      <c r="BD1054" s="103">
        <f>IF(L1054="snížená",#REF!,0)</f>
        <v>0</v>
      </c>
      <c r="BE1054" s="103">
        <f>IF(L1054="zákl. přenesená",#REF!,0)</f>
        <v>0</v>
      </c>
      <c r="BF1054" s="103">
        <f>IF(L1054="sníž. přenesená",#REF!,0)</f>
        <v>0</v>
      </c>
      <c r="BG1054" s="103">
        <f>IF(L1054="nulová",#REF!,0)</f>
        <v>0</v>
      </c>
      <c r="BH1054" s="10" t="s">
        <v>78</v>
      </c>
      <c r="BI1054" s="103" t="e">
        <f>ROUND(#REF!*H1054,2)</f>
        <v>#REF!</v>
      </c>
      <c r="BJ1054" s="10" t="s">
        <v>112</v>
      </c>
      <c r="BK1054" s="102" t="s">
        <v>1781</v>
      </c>
    </row>
    <row r="1055" spans="2:63" s="1" customFormat="1" ht="97.5" x14ac:dyDescent="0.2">
      <c r="B1055" s="21"/>
      <c r="D1055" s="104" t="s">
        <v>114</v>
      </c>
      <c r="F1055" s="105" t="s">
        <v>1782</v>
      </c>
      <c r="I1055" s="97"/>
      <c r="J1055" s="156"/>
      <c r="K1055" s="106"/>
      <c r="R1055" s="44"/>
      <c r="AR1055" s="10" t="s">
        <v>114</v>
      </c>
      <c r="AS1055" s="10" t="s">
        <v>70</v>
      </c>
    </row>
    <row r="1056" spans="2:63" s="1" customFormat="1" ht="19.5" x14ac:dyDescent="0.2">
      <c r="B1056" s="21"/>
      <c r="D1056" s="104" t="s">
        <v>152</v>
      </c>
      <c r="F1056" s="107" t="s">
        <v>1431</v>
      </c>
      <c r="I1056" s="97"/>
      <c r="J1056" s="156"/>
      <c r="K1056" s="106"/>
      <c r="R1056" s="44"/>
      <c r="AR1056" s="10" t="s">
        <v>152</v>
      </c>
      <c r="AS1056" s="10" t="s">
        <v>70</v>
      </c>
    </row>
    <row r="1057" spans="2:63" s="1" customFormat="1" ht="37.9" customHeight="1" x14ac:dyDescent="0.2">
      <c r="B1057" s="92"/>
      <c r="C1057" s="93" t="s">
        <v>1783</v>
      </c>
      <c r="D1057" s="93" t="s">
        <v>108</v>
      </c>
      <c r="E1057" s="94" t="s">
        <v>1784</v>
      </c>
      <c r="F1057" s="95" t="s">
        <v>1785</v>
      </c>
      <c r="G1057" s="96" t="s">
        <v>220</v>
      </c>
      <c r="H1057" s="97">
        <v>1000</v>
      </c>
      <c r="I1057" s="97" t="s">
        <v>4510</v>
      </c>
      <c r="J1057" s="156"/>
      <c r="K1057" s="98" t="s">
        <v>1</v>
      </c>
      <c r="L1057" s="99" t="s">
        <v>35</v>
      </c>
      <c r="M1057" s="100">
        <v>0</v>
      </c>
      <c r="N1057" s="100">
        <f>M1057*H1057</f>
        <v>0</v>
      </c>
      <c r="O1057" s="100">
        <v>0</v>
      </c>
      <c r="P1057" s="100">
        <f>O1057*H1057</f>
        <v>0</v>
      </c>
      <c r="Q1057" s="100">
        <v>0</v>
      </c>
      <c r="R1057" s="101">
        <f>Q1057*H1057</f>
        <v>0</v>
      </c>
      <c r="AP1057" s="102" t="s">
        <v>112</v>
      </c>
      <c r="AR1057" s="102" t="s">
        <v>108</v>
      </c>
      <c r="AS1057" s="102" t="s">
        <v>70</v>
      </c>
      <c r="AW1057" s="10" t="s">
        <v>113</v>
      </c>
      <c r="BC1057" s="103" t="e">
        <f>IF(L1057="základní",#REF!,0)</f>
        <v>#REF!</v>
      </c>
      <c r="BD1057" s="103">
        <f>IF(L1057="snížená",#REF!,0)</f>
        <v>0</v>
      </c>
      <c r="BE1057" s="103">
        <f>IF(L1057="zákl. přenesená",#REF!,0)</f>
        <v>0</v>
      </c>
      <c r="BF1057" s="103">
        <f>IF(L1057="sníž. přenesená",#REF!,0)</f>
        <v>0</v>
      </c>
      <c r="BG1057" s="103">
        <f>IF(L1057="nulová",#REF!,0)</f>
        <v>0</v>
      </c>
      <c r="BH1057" s="10" t="s">
        <v>78</v>
      </c>
      <c r="BI1057" s="103" t="e">
        <f>ROUND(#REF!*H1057,2)</f>
        <v>#REF!</v>
      </c>
      <c r="BJ1057" s="10" t="s">
        <v>112</v>
      </c>
      <c r="BK1057" s="102" t="s">
        <v>1786</v>
      </c>
    </row>
    <row r="1058" spans="2:63" s="1" customFormat="1" ht="107.25" x14ac:dyDescent="0.2">
      <c r="B1058" s="21"/>
      <c r="D1058" s="104" t="s">
        <v>114</v>
      </c>
      <c r="F1058" s="105" t="s">
        <v>1787</v>
      </c>
      <c r="I1058" s="97"/>
      <c r="J1058" s="156"/>
      <c r="K1058" s="106"/>
      <c r="R1058" s="44"/>
      <c r="AR1058" s="10" t="s">
        <v>114</v>
      </c>
      <c r="AS1058" s="10" t="s">
        <v>70</v>
      </c>
    </row>
    <row r="1059" spans="2:63" s="1" customFormat="1" ht="19.5" x14ac:dyDescent="0.2">
      <c r="B1059" s="21"/>
      <c r="D1059" s="104" t="s">
        <v>152</v>
      </c>
      <c r="F1059" s="107" t="s">
        <v>1431</v>
      </c>
      <c r="I1059" s="97"/>
      <c r="J1059" s="156"/>
      <c r="K1059" s="106"/>
      <c r="R1059" s="44"/>
      <c r="AR1059" s="10" t="s">
        <v>152</v>
      </c>
      <c r="AS1059" s="10" t="s">
        <v>70</v>
      </c>
    </row>
    <row r="1060" spans="2:63" s="1" customFormat="1" ht="37.9" customHeight="1" x14ac:dyDescent="0.2">
      <c r="B1060" s="92"/>
      <c r="C1060" s="93" t="s">
        <v>949</v>
      </c>
      <c r="D1060" s="93" t="s">
        <v>108</v>
      </c>
      <c r="E1060" s="94" t="s">
        <v>1788</v>
      </c>
      <c r="F1060" s="95" t="s">
        <v>1789</v>
      </c>
      <c r="G1060" s="96" t="s">
        <v>220</v>
      </c>
      <c r="H1060" s="97">
        <v>600</v>
      </c>
      <c r="I1060" s="97" t="s">
        <v>4510</v>
      </c>
      <c r="J1060" s="156"/>
      <c r="K1060" s="98" t="s">
        <v>1</v>
      </c>
      <c r="L1060" s="99" t="s">
        <v>35</v>
      </c>
      <c r="M1060" s="100">
        <v>0</v>
      </c>
      <c r="N1060" s="100">
        <f>M1060*H1060</f>
        <v>0</v>
      </c>
      <c r="O1060" s="100">
        <v>0</v>
      </c>
      <c r="P1060" s="100">
        <f>O1060*H1060</f>
        <v>0</v>
      </c>
      <c r="Q1060" s="100">
        <v>0</v>
      </c>
      <c r="R1060" s="101">
        <f>Q1060*H1060</f>
        <v>0</v>
      </c>
      <c r="AP1060" s="102" t="s">
        <v>112</v>
      </c>
      <c r="AR1060" s="102" t="s">
        <v>108</v>
      </c>
      <c r="AS1060" s="102" t="s">
        <v>70</v>
      </c>
      <c r="AW1060" s="10" t="s">
        <v>113</v>
      </c>
      <c r="BC1060" s="103" t="e">
        <f>IF(L1060="základní",#REF!,0)</f>
        <v>#REF!</v>
      </c>
      <c r="BD1060" s="103">
        <f>IF(L1060="snížená",#REF!,0)</f>
        <v>0</v>
      </c>
      <c r="BE1060" s="103">
        <f>IF(L1060="zákl. přenesená",#REF!,0)</f>
        <v>0</v>
      </c>
      <c r="BF1060" s="103">
        <f>IF(L1060="sníž. přenesená",#REF!,0)</f>
        <v>0</v>
      </c>
      <c r="BG1060" s="103">
        <f>IF(L1060="nulová",#REF!,0)</f>
        <v>0</v>
      </c>
      <c r="BH1060" s="10" t="s">
        <v>78</v>
      </c>
      <c r="BI1060" s="103" t="e">
        <f>ROUND(#REF!*H1060,2)</f>
        <v>#REF!</v>
      </c>
      <c r="BJ1060" s="10" t="s">
        <v>112</v>
      </c>
      <c r="BK1060" s="102" t="s">
        <v>1790</v>
      </c>
    </row>
    <row r="1061" spans="2:63" s="1" customFormat="1" ht="107.25" x14ac:dyDescent="0.2">
      <c r="B1061" s="21"/>
      <c r="D1061" s="104" t="s">
        <v>114</v>
      </c>
      <c r="F1061" s="105" t="s">
        <v>1791</v>
      </c>
      <c r="I1061" s="97"/>
      <c r="J1061" s="156"/>
      <c r="K1061" s="106"/>
      <c r="R1061" s="44"/>
      <c r="AR1061" s="10" t="s">
        <v>114</v>
      </c>
      <c r="AS1061" s="10" t="s">
        <v>70</v>
      </c>
    </row>
    <row r="1062" spans="2:63" s="1" customFormat="1" ht="19.5" x14ac:dyDescent="0.2">
      <c r="B1062" s="21"/>
      <c r="D1062" s="104" t="s">
        <v>152</v>
      </c>
      <c r="F1062" s="107" t="s">
        <v>1431</v>
      </c>
      <c r="I1062" s="97"/>
      <c r="J1062" s="156"/>
      <c r="K1062" s="106"/>
      <c r="R1062" s="44"/>
      <c r="AR1062" s="10" t="s">
        <v>152</v>
      </c>
      <c r="AS1062" s="10" t="s">
        <v>70</v>
      </c>
    </row>
    <row r="1063" spans="2:63" s="1" customFormat="1" ht="37.9" customHeight="1" x14ac:dyDescent="0.2">
      <c r="B1063" s="92"/>
      <c r="C1063" s="93" t="s">
        <v>1792</v>
      </c>
      <c r="D1063" s="93" t="s">
        <v>108</v>
      </c>
      <c r="E1063" s="94" t="s">
        <v>1793</v>
      </c>
      <c r="F1063" s="95" t="s">
        <v>1794</v>
      </c>
      <c r="G1063" s="96" t="s">
        <v>220</v>
      </c>
      <c r="H1063" s="97">
        <v>400</v>
      </c>
      <c r="I1063" s="97" t="s">
        <v>4510</v>
      </c>
      <c r="J1063" s="156"/>
      <c r="K1063" s="98" t="s">
        <v>1</v>
      </c>
      <c r="L1063" s="99" t="s">
        <v>35</v>
      </c>
      <c r="M1063" s="100">
        <v>0</v>
      </c>
      <c r="N1063" s="100">
        <f>M1063*H1063</f>
        <v>0</v>
      </c>
      <c r="O1063" s="100">
        <v>0</v>
      </c>
      <c r="P1063" s="100">
        <f>O1063*H1063</f>
        <v>0</v>
      </c>
      <c r="Q1063" s="100">
        <v>0</v>
      </c>
      <c r="R1063" s="101">
        <f>Q1063*H1063</f>
        <v>0</v>
      </c>
      <c r="AP1063" s="102" t="s">
        <v>112</v>
      </c>
      <c r="AR1063" s="102" t="s">
        <v>108</v>
      </c>
      <c r="AS1063" s="102" t="s">
        <v>70</v>
      </c>
      <c r="AW1063" s="10" t="s">
        <v>113</v>
      </c>
      <c r="BC1063" s="103" t="e">
        <f>IF(L1063="základní",#REF!,0)</f>
        <v>#REF!</v>
      </c>
      <c r="BD1063" s="103">
        <f>IF(L1063="snížená",#REF!,0)</f>
        <v>0</v>
      </c>
      <c r="BE1063" s="103">
        <f>IF(L1063="zákl. přenesená",#REF!,0)</f>
        <v>0</v>
      </c>
      <c r="BF1063" s="103">
        <f>IF(L1063="sníž. přenesená",#REF!,0)</f>
        <v>0</v>
      </c>
      <c r="BG1063" s="103">
        <f>IF(L1063="nulová",#REF!,0)</f>
        <v>0</v>
      </c>
      <c r="BH1063" s="10" t="s">
        <v>78</v>
      </c>
      <c r="BI1063" s="103" t="e">
        <f>ROUND(#REF!*H1063,2)</f>
        <v>#REF!</v>
      </c>
      <c r="BJ1063" s="10" t="s">
        <v>112</v>
      </c>
      <c r="BK1063" s="102" t="s">
        <v>1795</v>
      </c>
    </row>
    <row r="1064" spans="2:63" s="1" customFormat="1" ht="107.25" x14ac:dyDescent="0.2">
      <c r="B1064" s="21"/>
      <c r="D1064" s="104" t="s">
        <v>114</v>
      </c>
      <c r="F1064" s="105" t="s">
        <v>1796</v>
      </c>
      <c r="I1064" s="97"/>
      <c r="J1064" s="156"/>
      <c r="K1064" s="106"/>
      <c r="R1064" s="44"/>
      <c r="AR1064" s="10" t="s">
        <v>114</v>
      </c>
      <c r="AS1064" s="10" t="s">
        <v>70</v>
      </c>
    </row>
    <row r="1065" spans="2:63" s="1" customFormat="1" ht="19.5" x14ac:dyDescent="0.2">
      <c r="B1065" s="21"/>
      <c r="D1065" s="104" t="s">
        <v>152</v>
      </c>
      <c r="F1065" s="107" t="s">
        <v>1431</v>
      </c>
      <c r="I1065" s="97"/>
      <c r="J1065" s="156"/>
      <c r="K1065" s="106"/>
      <c r="R1065" s="44"/>
      <c r="AR1065" s="10" t="s">
        <v>152</v>
      </c>
      <c r="AS1065" s="10" t="s">
        <v>70</v>
      </c>
    </row>
    <row r="1066" spans="2:63" s="1" customFormat="1" ht="33" customHeight="1" x14ac:dyDescent="0.2">
      <c r="B1066" s="92"/>
      <c r="C1066" s="93" t="s">
        <v>953</v>
      </c>
      <c r="D1066" s="93" t="s">
        <v>108</v>
      </c>
      <c r="E1066" s="94" t="s">
        <v>1797</v>
      </c>
      <c r="F1066" s="95" t="s">
        <v>1798</v>
      </c>
      <c r="G1066" s="96" t="s">
        <v>220</v>
      </c>
      <c r="H1066" s="97">
        <v>600</v>
      </c>
      <c r="I1066" s="97" t="s">
        <v>4510</v>
      </c>
      <c r="J1066" s="156"/>
      <c r="K1066" s="98" t="s">
        <v>1</v>
      </c>
      <c r="L1066" s="99" t="s">
        <v>35</v>
      </c>
      <c r="M1066" s="100">
        <v>0</v>
      </c>
      <c r="N1066" s="100">
        <f>M1066*H1066</f>
        <v>0</v>
      </c>
      <c r="O1066" s="100">
        <v>0</v>
      </c>
      <c r="P1066" s="100">
        <f>O1066*H1066</f>
        <v>0</v>
      </c>
      <c r="Q1066" s="100">
        <v>0</v>
      </c>
      <c r="R1066" s="101">
        <f>Q1066*H1066</f>
        <v>0</v>
      </c>
      <c r="AP1066" s="102" t="s">
        <v>112</v>
      </c>
      <c r="AR1066" s="102" t="s">
        <v>108</v>
      </c>
      <c r="AS1066" s="102" t="s">
        <v>70</v>
      </c>
      <c r="AW1066" s="10" t="s">
        <v>113</v>
      </c>
      <c r="BC1066" s="103" t="e">
        <f>IF(L1066="základní",#REF!,0)</f>
        <v>#REF!</v>
      </c>
      <c r="BD1066" s="103">
        <f>IF(L1066="snížená",#REF!,0)</f>
        <v>0</v>
      </c>
      <c r="BE1066" s="103">
        <f>IF(L1066="zákl. přenesená",#REF!,0)</f>
        <v>0</v>
      </c>
      <c r="BF1066" s="103">
        <f>IF(L1066="sníž. přenesená",#REF!,0)</f>
        <v>0</v>
      </c>
      <c r="BG1066" s="103">
        <f>IF(L1066="nulová",#REF!,0)</f>
        <v>0</v>
      </c>
      <c r="BH1066" s="10" t="s">
        <v>78</v>
      </c>
      <c r="BI1066" s="103" t="e">
        <f>ROUND(#REF!*H1066,2)</f>
        <v>#REF!</v>
      </c>
      <c r="BJ1066" s="10" t="s">
        <v>112</v>
      </c>
      <c r="BK1066" s="102" t="s">
        <v>1799</v>
      </c>
    </row>
    <row r="1067" spans="2:63" s="1" customFormat="1" ht="107.25" x14ac:dyDescent="0.2">
      <c r="B1067" s="21"/>
      <c r="D1067" s="104" t="s">
        <v>114</v>
      </c>
      <c r="F1067" s="105" t="s">
        <v>1800</v>
      </c>
      <c r="I1067" s="97"/>
      <c r="J1067" s="156"/>
      <c r="K1067" s="106"/>
      <c r="R1067" s="44"/>
      <c r="AR1067" s="10" t="s">
        <v>114</v>
      </c>
      <c r="AS1067" s="10" t="s">
        <v>70</v>
      </c>
    </row>
    <row r="1068" spans="2:63" s="1" customFormat="1" ht="19.5" x14ac:dyDescent="0.2">
      <c r="B1068" s="21"/>
      <c r="D1068" s="104" t="s">
        <v>152</v>
      </c>
      <c r="F1068" s="107" t="s">
        <v>1431</v>
      </c>
      <c r="I1068" s="97"/>
      <c r="J1068" s="156"/>
      <c r="K1068" s="106"/>
      <c r="R1068" s="44"/>
      <c r="AR1068" s="10" t="s">
        <v>152</v>
      </c>
      <c r="AS1068" s="10" t="s">
        <v>70</v>
      </c>
    </row>
    <row r="1069" spans="2:63" s="1" customFormat="1" ht="24.2" customHeight="1" x14ac:dyDescent="0.2">
      <c r="B1069" s="92"/>
      <c r="C1069" s="93" t="s">
        <v>1801</v>
      </c>
      <c r="D1069" s="93" t="s">
        <v>108</v>
      </c>
      <c r="E1069" s="94" t="s">
        <v>1802</v>
      </c>
      <c r="F1069" s="95" t="s">
        <v>1803</v>
      </c>
      <c r="G1069" s="96" t="s">
        <v>220</v>
      </c>
      <c r="H1069" s="97">
        <v>600</v>
      </c>
      <c r="I1069" s="97" t="s">
        <v>4510</v>
      </c>
      <c r="J1069" s="156"/>
      <c r="K1069" s="98" t="s">
        <v>1</v>
      </c>
      <c r="L1069" s="99" t="s">
        <v>35</v>
      </c>
      <c r="M1069" s="100">
        <v>0</v>
      </c>
      <c r="N1069" s="100">
        <f>M1069*H1069</f>
        <v>0</v>
      </c>
      <c r="O1069" s="100">
        <v>0</v>
      </c>
      <c r="P1069" s="100">
        <f>O1069*H1069</f>
        <v>0</v>
      </c>
      <c r="Q1069" s="100">
        <v>0</v>
      </c>
      <c r="R1069" s="101">
        <f>Q1069*H1069</f>
        <v>0</v>
      </c>
      <c r="AP1069" s="102" t="s">
        <v>112</v>
      </c>
      <c r="AR1069" s="102" t="s">
        <v>108</v>
      </c>
      <c r="AS1069" s="102" t="s">
        <v>70</v>
      </c>
      <c r="AW1069" s="10" t="s">
        <v>113</v>
      </c>
      <c r="BC1069" s="103" t="e">
        <f>IF(L1069="základní",#REF!,0)</f>
        <v>#REF!</v>
      </c>
      <c r="BD1069" s="103">
        <f>IF(L1069="snížená",#REF!,0)</f>
        <v>0</v>
      </c>
      <c r="BE1069" s="103">
        <f>IF(L1069="zákl. přenesená",#REF!,0)</f>
        <v>0</v>
      </c>
      <c r="BF1069" s="103">
        <f>IF(L1069="sníž. přenesená",#REF!,0)</f>
        <v>0</v>
      </c>
      <c r="BG1069" s="103">
        <f>IF(L1069="nulová",#REF!,0)</f>
        <v>0</v>
      </c>
      <c r="BH1069" s="10" t="s">
        <v>78</v>
      </c>
      <c r="BI1069" s="103" t="e">
        <f>ROUND(#REF!*H1069,2)</f>
        <v>#REF!</v>
      </c>
      <c r="BJ1069" s="10" t="s">
        <v>112</v>
      </c>
      <c r="BK1069" s="102" t="s">
        <v>1804</v>
      </c>
    </row>
    <row r="1070" spans="2:63" s="1" customFormat="1" ht="97.5" x14ac:dyDescent="0.2">
      <c r="B1070" s="21"/>
      <c r="D1070" s="104" t="s">
        <v>114</v>
      </c>
      <c r="F1070" s="105" t="s">
        <v>1805</v>
      </c>
      <c r="I1070" s="97"/>
      <c r="J1070" s="156"/>
      <c r="K1070" s="106"/>
      <c r="R1070" s="44"/>
      <c r="AR1070" s="10" t="s">
        <v>114</v>
      </c>
      <c r="AS1070" s="10" t="s">
        <v>70</v>
      </c>
    </row>
    <row r="1071" spans="2:63" s="1" customFormat="1" ht="19.5" x14ac:dyDescent="0.2">
      <c r="B1071" s="21"/>
      <c r="D1071" s="104" t="s">
        <v>152</v>
      </c>
      <c r="F1071" s="107" t="s">
        <v>1431</v>
      </c>
      <c r="I1071" s="97"/>
      <c r="J1071" s="156"/>
      <c r="K1071" s="106"/>
      <c r="R1071" s="44"/>
      <c r="AR1071" s="10" t="s">
        <v>152</v>
      </c>
      <c r="AS1071" s="10" t="s">
        <v>70</v>
      </c>
    </row>
    <row r="1072" spans="2:63" s="1" customFormat="1" ht="24.2" customHeight="1" x14ac:dyDescent="0.2">
      <c r="B1072" s="92"/>
      <c r="C1072" s="93" t="s">
        <v>958</v>
      </c>
      <c r="D1072" s="93" t="s">
        <v>108</v>
      </c>
      <c r="E1072" s="94" t="s">
        <v>1806</v>
      </c>
      <c r="F1072" s="95" t="s">
        <v>1807</v>
      </c>
      <c r="G1072" s="96" t="s">
        <v>220</v>
      </c>
      <c r="H1072" s="97">
        <v>400</v>
      </c>
      <c r="I1072" s="97" t="s">
        <v>4510</v>
      </c>
      <c r="J1072" s="156"/>
      <c r="K1072" s="98" t="s">
        <v>1</v>
      </c>
      <c r="L1072" s="99" t="s">
        <v>35</v>
      </c>
      <c r="M1072" s="100">
        <v>0</v>
      </c>
      <c r="N1072" s="100">
        <f>M1072*H1072</f>
        <v>0</v>
      </c>
      <c r="O1072" s="100">
        <v>0</v>
      </c>
      <c r="P1072" s="100">
        <f>O1072*H1072</f>
        <v>0</v>
      </c>
      <c r="Q1072" s="100">
        <v>0</v>
      </c>
      <c r="R1072" s="101">
        <f>Q1072*H1072</f>
        <v>0</v>
      </c>
      <c r="AP1072" s="102" t="s">
        <v>112</v>
      </c>
      <c r="AR1072" s="102" t="s">
        <v>108</v>
      </c>
      <c r="AS1072" s="102" t="s">
        <v>70</v>
      </c>
      <c r="AW1072" s="10" t="s">
        <v>113</v>
      </c>
      <c r="BC1072" s="103" t="e">
        <f>IF(L1072="základní",#REF!,0)</f>
        <v>#REF!</v>
      </c>
      <c r="BD1072" s="103">
        <f>IF(L1072="snížená",#REF!,0)</f>
        <v>0</v>
      </c>
      <c r="BE1072" s="103">
        <f>IF(L1072="zákl. přenesená",#REF!,0)</f>
        <v>0</v>
      </c>
      <c r="BF1072" s="103">
        <f>IF(L1072="sníž. přenesená",#REF!,0)</f>
        <v>0</v>
      </c>
      <c r="BG1072" s="103">
        <f>IF(L1072="nulová",#REF!,0)</f>
        <v>0</v>
      </c>
      <c r="BH1072" s="10" t="s">
        <v>78</v>
      </c>
      <c r="BI1072" s="103" t="e">
        <f>ROUND(#REF!*H1072,2)</f>
        <v>#REF!</v>
      </c>
      <c r="BJ1072" s="10" t="s">
        <v>112</v>
      </c>
      <c r="BK1072" s="102" t="s">
        <v>1808</v>
      </c>
    </row>
    <row r="1073" spans="2:63" s="1" customFormat="1" ht="126.75" x14ac:dyDescent="0.2">
      <c r="B1073" s="21"/>
      <c r="D1073" s="104" t="s">
        <v>114</v>
      </c>
      <c r="F1073" s="105" t="s">
        <v>1809</v>
      </c>
      <c r="I1073" s="97"/>
      <c r="J1073" s="156"/>
      <c r="K1073" s="106"/>
      <c r="R1073" s="44"/>
      <c r="AR1073" s="10" t="s">
        <v>114</v>
      </c>
      <c r="AS1073" s="10" t="s">
        <v>70</v>
      </c>
    </row>
    <row r="1074" spans="2:63" s="1" customFormat="1" ht="24.2" customHeight="1" x14ac:dyDescent="0.2">
      <c r="B1074" s="92"/>
      <c r="C1074" s="93" t="s">
        <v>1810</v>
      </c>
      <c r="D1074" s="93" t="s">
        <v>108</v>
      </c>
      <c r="E1074" s="94" t="s">
        <v>1811</v>
      </c>
      <c r="F1074" s="95" t="s">
        <v>1812</v>
      </c>
      <c r="G1074" s="96" t="s">
        <v>220</v>
      </c>
      <c r="H1074" s="97">
        <v>200</v>
      </c>
      <c r="I1074" s="97" t="s">
        <v>4510</v>
      </c>
      <c r="J1074" s="156"/>
      <c r="K1074" s="98" t="s">
        <v>1</v>
      </c>
      <c r="L1074" s="99" t="s">
        <v>35</v>
      </c>
      <c r="M1074" s="100">
        <v>0</v>
      </c>
      <c r="N1074" s="100">
        <f>M1074*H1074</f>
        <v>0</v>
      </c>
      <c r="O1074" s="100">
        <v>0</v>
      </c>
      <c r="P1074" s="100">
        <f>O1074*H1074</f>
        <v>0</v>
      </c>
      <c r="Q1074" s="100">
        <v>0</v>
      </c>
      <c r="R1074" s="101">
        <f>Q1074*H1074</f>
        <v>0</v>
      </c>
      <c r="AP1074" s="102" t="s">
        <v>112</v>
      </c>
      <c r="AR1074" s="102" t="s">
        <v>108</v>
      </c>
      <c r="AS1074" s="102" t="s">
        <v>70</v>
      </c>
      <c r="AW1074" s="10" t="s">
        <v>113</v>
      </c>
      <c r="BC1074" s="103" t="e">
        <f>IF(L1074="základní",#REF!,0)</f>
        <v>#REF!</v>
      </c>
      <c r="BD1074" s="103">
        <f>IF(L1074="snížená",#REF!,0)</f>
        <v>0</v>
      </c>
      <c r="BE1074" s="103">
        <f>IF(L1074="zákl. přenesená",#REF!,0)</f>
        <v>0</v>
      </c>
      <c r="BF1074" s="103">
        <f>IF(L1074="sníž. přenesená",#REF!,0)</f>
        <v>0</v>
      </c>
      <c r="BG1074" s="103">
        <f>IF(L1074="nulová",#REF!,0)</f>
        <v>0</v>
      </c>
      <c r="BH1074" s="10" t="s">
        <v>78</v>
      </c>
      <c r="BI1074" s="103" t="e">
        <f>ROUND(#REF!*H1074,2)</f>
        <v>#REF!</v>
      </c>
      <c r="BJ1074" s="10" t="s">
        <v>112</v>
      </c>
      <c r="BK1074" s="102" t="s">
        <v>1813</v>
      </c>
    </row>
    <row r="1075" spans="2:63" s="1" customFormat="1" ht="78" x14ac:dyDescent="0.2">
      <c r="B1075" s="21"/>
      <c r="D1075" s="104" t="s">
        <v>114</v>
      </c>
      <c r="F1075" s="105" t="s">
        <v>1814</v>
      </c>
      <c r="I1075" s="97"/>
      <c r="J1075" s="156"/>
      <c r="K1075" s="106"/>
      <c r="R1075" s="44"/>
      <c r="AR1075" s="10" t="s">
        <v>114</v>
      </c>
      <c r="AS1075" s="10" t="s">
        <v>70</v>
      </c>
    </row>
    <row r="1076" spans="2:63" s="1" customFormat="1" ht="19.5" x14ac:dyDescent="0.2">
      <c r="B1076" s="21"/>
      <c r="D1076" s="104" t="s">
        <v>152</v>
      </c>
      <c r="F1076" s="107" t="s">
        <v>1815</v>
      </c>
      <c r="I1076" s="97"/>
      <c r="J1076" s="156"/>
      <c r="K1076" s="106"/>
      <c r="R1076" s="44"/>
      <c r="AR1076" s="10" t="s">
        <v>152</v>
      </c>
      <c r="AS1076" s="10" t="s">
        <v>70</v>
      </c>
    </row>
    <row r="1077" spans="2:63" s="1" customFormat="1" ht="24.2" customHeight="1" x14ac:dyDescent="0.2">
      <c r="B1077" s="92"/>
      <c r="C1077" s="93" t="s">
        <v>962</v>
      </c>
      <c r="D1077" s="93" t="s">
        <v>108</v>
      </c>
      <c r="E1077" s="94" t="s">
        <v>1816</v>
      </c>
      <c r="F1077" s="95" t="s">
        <v>1817</v>
      </c>
      <c r="G1077" s="96" t="s">
        <v>220</v>
      </c>
      <c r="H1077" s="97">
        <v>200</v>
      </c>
      <c r="I1077" s="97" t="s">
        <v>4510</v>
      </c>
      <c r="J1077" s="156"/>
      <c r="K1077" s="98" t="s">
        <v>1</v>
      </c>
      <c r="L1077" s="99" t="s">
        <v>35</v>
      </c>
      <c r="M1077" s="100">
        <v>0</v>
      </c>
      <c r="N1077" s="100">
        <f>M1077*H1077</f>
        <v>0</v>
      </c>
      <c r="O1077" s="100">
        <v>0</v>
      </c>
      <c r="P1077" s="100">
        <f>O1077*H1077</f>
        <v>0</v>
      </c>
      <c r="Q1077" s="100">
        <v>0</v>
      </c>
      <c r="R1077" s="101">
        <f>Q1077*H1077</f>
        <v>0</v>
      </c>
      <c r="AP1077" s="102" t="s">
        <v>112</v>
      </c>
      <c r="AR1077" s="102" t="s">
        <v>108</v>
      </c>
      <c r="AS1077" s="102" t="s">
        <v>70</v>
      </c>
      <c r="AW1077" s="10" t="s">
        <v>113</v>
      </c>
      <c r="BC1077" s="103" t="e">
        <f>IF(L1077="základní",#REF!,0)</f>
        <v>#REF!</v>
      </c>
      <c r="BD1077" s="103">
        <f>IF(L1077="snížená",#REF!,0)</f>
        <v>0</v>
      </c>
      <c r="BE1077" s="103">
        <f>IF(L1077="zákl. přenesená",#REF!,0)</f>
        <v>0</v>
      </c>
      <c r="BF1077" s="103">
        <f>IF(L1077="sníž. přenesená",#REF!,0)</f>
        <v>0</v>
      </c>
      <c r="BG1077" s="103">
        <f>IF(L1077="nulová",#REF!,0)</f>
        <v>0</v>
      </c>
      <c r="BH1077" s="10" t="s">
        <v>78</v>
      </c>
      <c r="BI1077" s="103" t="e">
        <f>ROUND(#REF!*H1077,2)</f>
        <v>#REF!</v>
      </c>
      <c r="BJ1077" s="10" t="s">
        <v>112</v>
      </c>
      <c r="BK1077" s="102" t="s">
        <v>1818</v>
      </c>
    </row>
    <row r="1078" spans="2:63" s="1" customFormat="1" ht="78" x14ac:dyDescent="0.2">
      <c r="B1078" s="21"/>
      <c r="D1078" s="104" t="s">
        <v>114</v>
      </c>
      <c r="F1078" s="105" t="s">
        <v>1819</v>
      </c>
      <c r="I1078" s="97"/>
      <c r="J1078" s="156"/>
      <c r="K1078" s="106"/>
      <c r="R1078" s="44"/>
      <c r="AR1078" s="10" t="s">
        <v>114</v>
      </c>
      <c r="AS1078" s="10" t="s">
        <v>70</v>
      </c>
    </row>
    <row r="1079" spans="2:63" s="1" customFormat="1" ht="19.5" x14ac:dyDescent="0.2">
      <c r="B1079" s="21"/>
      <c r="D1079" s="104" t="s">
        <v>152</v>
      </c>
      <c r="F1079" s="107" t="s">
        <v>1815</v>
      </c>
      <c r="I1079" s="97"/>
      <c r="J1079" s="156"/>
      <c r="K1079" s="106"/>
      <c r="R1079" s="44"/>
      <c r="AR1079" s="10" t="s">
        <v>152</v>
      </c>
      <c r="AS1079" s="10" t="s">
        <v>70</v>
      </c>
    </row>
    <row r="1080" spans="2:63" s="1" customFormat="1" ht="24.2" customHeight="1" x14ac:dyDescent="0.2">
      <c r="B1080" s="92"/>
      <c r="C1080" s="93" t="s">
        <v>1820</v>
      </c>
      <c r="D1080" s="93" t="s">
        <v>108</v>
      </c>
      <c r="E1080" s="94" t="s">
        <v>1821</v>
      </c>
      <c r="F1080" s="95" t="s">
        <v>1822</v>
      </c>
      <c r="G1080" s="96" t="s">
        <v>220</v>
      </c>
      <c r="H1080" s="97">
        <v>200</v>
      </c>
      <c r="I1080" s="97" t="s">
        <v>4510</v>
      </c>
      <c r="J1080" s="156"/>
      <c r="K1080" s="98" t="s">
        <v>1</v>
      </c>
      <c r="L1080" s="99" t="s">
        <v>35</v>
      </c>
      <c r="M1080" s="100">
        <v>0</v>
      </c>
      <c r="N1080" s="100">
        <f>M1080*H1080</f>
        <v>0</v>
      </c>
      <c r="O1080" s="100">
        <v>0</v>
      </c>
      <c r="P1080" s="100">
        <f>O1080*H1080</f>
        <v>0</v>
      </c>
      <c r="Q1080" s="100">
        <v>0</v>
      </c>
      <c r="R1080" s="101">
        <f>Q1080*H1080</f>
        <v>0</v>
      </c>
      <c r="AP1080" s="102" t="s">
        <v>112</v>
      </c>
      <c r="AR1080" s="102" t="s">
        <v>108</v>
      </c>
      <c r="AS1080" s="102" t="s">
        <v>70</v>
      </c>
      <c r="AW1080" s="10" t="s">
        <v>113</v>
      </c>
      <c r="BC1080" s="103" t="e">
        <f>IF(L1080="základní",#REF!,0)</f>
        <v>#REF!</v>
      </c>
      <c r="BD1080" s="103">
        <f>IF(L1080="snížená",#REF!,0)</f>
        <v>0</v>
      </c>
      <c r="BE1080" s="103">
        <f>IF(L1080="zákl. přenesená",#REF!,0)</f>
        <v>0</v>
      </c>
      <c r="BF1080" s="103">
        <f>IF(L1080="sníž. přenesená",#REF!,0)</f>
        <v>0</v>
      </c>
      <c r="BG1080" s="103">
        <f>IF(L1080="nulová",#REF!,0)</f>
        <v>0</v>
      </c>
      <c r="BH1080" s="10" t="s">
        <v>78</v>
      </c>
      <c r="BI1080" s="103" t="e">
        <f>ROUND(#REF!*H1080,2)</f>
        <v>#REF!</v>
      </c>
      <c r="BJ1080" s="10" t="s">
        <v>112</v>
      </c>
      <c r="BK1080" s="102" t="s">
        <v>1823</v>
      </c>
    </row>
    <row r="1081" spans="2:63" s="1" customFormat="1" ht="78" x14ac:dyDescent="0.2">
      <c r="B1081" s="21"/>
      <c r="D1081" s="104" t="s">
        <v>114</v>
      </c>
      <c r="F1081" s="105" t="s">
        <v>1824</v>
      </c>
      <c r="I1081" s="97"/>
      <c r="J1081" s="156"/>
      <c r="K1081" s="106"/>
      <c r="R1081" s="44"/>
      <c r="AR1081" s="10" t="s">
        <v>114</v>
      </c>
      <c r="AS1081" s="10" t="s">
        <v>70</v>
      </c>
    </row>
    <row r="1082" spans="2:63" s="1" customFormat="1" ht="19.5" x14ac:dyDescent="0.2">
      <c r="B1082" s="21"/>
      <c r="D1082" s="104" t="s">
        <v>152</v>
      </c>
      <c r="F1082" s="107" t="s">
        <v>1815</v>
      </c>
      <c r="I1082" s="97"/>
      <c r="J1082" s="156"/>
      <c r="K1082" s="106"/>
      <c r="R1082" s="44"/>
      <c r="AR1082" s="10" t="s">
        <v>152</v>
      </c>
      <c r="AS1082" s="10" t="s">
        <v>70</v>
      </c>
    </row>
    <row r="1083" spans="2:63" s="1" customFormat="1" ht="24.2" customHeight="1" x14ac:dyDescent="0.2">
      <c r="B1083" s="92"/>
      <c r="C1083" s="93" t="s">
        <v>967</v>
      </c>
      <c r="D1083" s="93" t="s">
        <v>108</v>
      </c>
      <c r="E1083" s="94" t="s">
        <v>1825</v>
      </c>
      <c r="F1083" s="95" t="s">
        <v>1826</v>
      </c>
      <c r="G1083" s="96" t="s">
        <v>220</v>
      </c>
      <c r="H1083" s="97">
        <v>200</v>
      </c>
      <c r="I1083" s="97" t="s">
        <v>4510</v>
      </c>
      <c r="J1083" s="156"/>
      <c r="K1083" s="98" t="s">
        <v>1</v>
      </c>
      <c r="L1083" s="99" t="s">
        <v>35</v>
      </c>
      <c r="M1083" s="100">
        <v>0</v>
      </c>
      <c r="N1083" s="100">
        <f>M1083*H1083</f>
        <v>0</v>
      </c>
      <c r="O1083" s="100">
        <v>0</v>
      </c>
      <c r="P1083" s="100">
        <f>O1083*H1083</f>
        <v>0</v>
      </c>
      <c r="Q1083" s="100">
        <v>0</v>
      </c>
      <c r="R1083" s="101">
        <f>Q1083*H1083</f>
        <v>0</v>
      </c>
      <c r="AP1083" s="102" t="s">
        <v>112</v>
      </c>
      <c r="AR1083" s="102" t="s">
        <v>108</v>
      </c>
      <c r="AS1083" s="102" t="s">
        <v>70</v>
      </c>
      <c r="AW1083" s="10" t="s">
        <v>113</v>
      </c>
      <c r="BC1083" s="103" t="e">
        <f>IF(L1083="základní",#REF!,0)</f>
        <v>#REF!</v>
      </c>
      <c r="BD1083" s="103">
        <f>IF(L1083="snížená",#REF!,0)</f>
        <v>0</v>
      </c>
      <c r="BE1083" s="103">
        <f>IF(L1083="zákl. přenesená",#REF!,0)</f>
        <v>0</v>
      </c>
      <c r="BF1083" s="103">
        <f>IF(L1083="sníž. přenesená",#REF!,0)</f>
        <v>0</v>
      </c>
      <c r="BG1083" s="103">
        <f>IF(L1083="nulová",#REF!,0)</f>
        <v>0</v>
      </c>
      <c r="BH1083" s="10" t="s">
        <v>78</v>
      </c>
      <c r="BI1083" s="103" t="e">
        <f>ROUND(#REF!*H1083,2)</f>
        <v>#REF!</v>
      </c>
      <c r="BJ1083" s="10" t="s">
        <v>112</v>
      </c>
      <c r="BK1083" s="102" t="s">
        <v>1827</v>
      </c>
    </row>
    <row r="1084" spans="2:63" s="1" customFormat="1" ht="78" x14ac:dyDescent="0.2">
      <c r="B1084" s="21"/>
      <c r="D1084" s="104" t="s">
        <v>114</v>
      </c>
      <c r="F1084" s="105" t="s">
        <v>1828</v>
      </c>
      <c r="I1084" s="97"/>
      <c r="J1084" s="156"/>
      <c r="K1084" s="106"/>
      <c r="R1084" s="44"/>
      <c r="AR1084" s="10" t="s">
        <v>114</v>
      </c>
      <c r="AS1084" s="10" t="s">
        <v>70</v>
      </c>
    </row>
    <row r="1085" spans="2:63" s="1" customFormat="1" ht="19.5" x14ac:dyDescent="0.2">
      <c r="B1085" s="21"/>
      <c r="D1085" s="104" t="s">
        <v>152</v>
      </c>
      <c r="F1085" s="107" t="s">
        <v>1815</v>
      </c>
      <c r="I1085" s="97"/>
      <c r="J1085" s="156"/>
      <c r="K1085" s="106"/>
      <c r="R1085" s="44"/>
      <c r="AR1085" s="10" t="s">
        <v>152</v>
      </c>
      <c r="AS1085" s="10" t="s">
        <v>70</v>
      </c>
    </row>
    <row r="1086" spans="2:63" s="1" customFormat="1" ht="24.2" customHeight="1" x14ac:dyDescent="0.2">
      <c r="B1086" s="92"/>
      <c r="C1086" s="93" t="s">
        <v>1829</v>
      </c>
      <c r="D1086" s="93" t="s">
        <v>108</v>
      </c>
      <c r="E1086" s="94" t="s">
        <v>1830</v>
      </c>
      <c r="F1086" s="95" t="s">
        <v>1831</v>
      </c>
      <c r="G1086" s="96" t="s">
        <v>220</v>
      </c>
      <c r="H1086" s="97">
        <v>200</v>
      </c>
      <c r="I1086" s="97" t="s">
        <v>4510</v>
      </c>
      <c r="J1086" s="156"/>
      <c r="K1086" s="98" t="s">
        <v>1</v>
      </c>
      <c r="L1086" s="99" t="s">
        <v>35</v>
      </c>
      <c r="M1086" s="100">
        <v>0</v>
      </c>
      <c r="N1086" s="100">
        <f>M1086*H1086</f>
        <v>0</v>
      </c>
      <c r="O1086" s="100">
        <v>0</v>
      </c>
      <c r="P1086" s="100">
        <f>O1086*H1086</f>
        <v>0</v>
      </c>
      <c r="Q1086" s="100">
        <v>0</v>
      </c>
      <c r="R1086" s="101">
        <f>Q1086*H1086</f>
        <v>0</v>
      </c>
      <c r="AP1086" s="102" t="s">
        <v>112</v>
      </c>
      <c r="AR1086" s="102" t="s">
        <v>108</v>
      </c>
      <c r="AS1086" s="102" t="s">
        <v>70</v>
      </c>
      <c r="AW1086" s="10" t="s">
        <v>113</v>
      </c>
      <c r="BC1086" s="103" t="e">
        <f>IF(L1086="základní",#REF!,0)</f>
        <v>#REF!</v>
      </c>
      <c r="BD1086" s="103">
        <f>IF(L1086="snížená",#REF!,0)</f>
        <v>0</v>
      </c>
      <c r="BE1086" s="103">
        <f>IF(L1086="zákl. přenesená",#REF!,0)</f>
        <v>0</v>
      </c>
      <c r="BF1086" s="103">
        <f>IF(L1086="sníž. přenesená",#REF!,0)</f>
        <v>0</v>
      </c>
      <c r="BG1086" s="103">
        <f>IF(L1086="nulová",#REF!,0)</f>
        <v>0</v>
      </c>
      <c r="BH1086" s="10" t="s">
        <v>78</v>
      </c>
      <c r="BI1086" s="103" t="e">
        <f>ROUND(#REF!*H1086,2)</f>
        <v>#REF!</v>
      </c>
      <c r="BJ1086" s="10" t="s">
        <v>112</v>
      </c>
      <c r="BK1086" s="102" t="s">
        <v>1832</v>
      </c>
    </row>
    <row r="1087" spans="2:63" s="1" customFormat="1" ht="78" x14ac:dyDescent="0.2">
      <c r="B1087" s="21"/>
      <c r="D1087" s="104" t="s">
        <v>114</v>
      </c>
      <c r="F1087" s="105" t="s">
        <v>1833</v>
      </c>
      <c r="I1087" s="97"/>
      <c r="J1087" s="156"/>
      <c r="K1087" s="106"/>
      <c r="R1087" s="44"/>
      <c r="AR1087" s="10" t="s">
        <v>114</v>
      </c>
      <c r="AS1087" s="10" t="s">
        <v>70</v>
      </c>
    </row>
    <row r="1088" spans="2:63" s="1" customFormat="1" ht="19.5" x14ac:dyDescent="0.2">
      <c r="B1088" s="21"/>
      <c r="D1088" s="104" t="s">
        <v>152</v>
      </c>
      <c r="F1088" s="107" t="s">
        <v>1834</v>
      </c>
      <c r="I1088" s="97"/>
      <c r="J1088" s="156"/>
      <c r="K1088" s="106"/>
      <c r="R1088" s="44"/>
      <c r="AR1088" s="10" t="s">
        <v>152</v>
      </c>
      <c r="AS1088" s="10" t="s">
        <v>70</v>
      </c>
    </row>
    <row r="1089" spans="2:63" s="1" customFormat="1" ht="24.2" customHeight="1" x14ac:dyDescent="0.2">
      <c r="B1089" s="92"/>
      <c r="C1089" s="93" t="s">
        <v>971</v>
      </c>
      <c r="D1089" s="93" t="s">
        <v>108</v>
      </c>
      <c r="E1089" s="94" t="s">
        <v>1835</v>
      </c>
      <c r="F1089" s="95" t="s">
        <v>1836</v>
      </c>
      <c r="G1089" s="96" t="s">
        <v>220</v>
      </c>
      <c r="H1089" s="97">
        <v>200</v>
      </c>
      <c r="I1089" s="97" t="s">
        <v>4510</v>
      </c>
      <c r="J1089" s="156"/>
      <c r="K1089" s="98" t="s">
        <v>1</v>
      </c>
      <c r="L1089" s="99" t="s">
        <v>35</v>
      </c>
      <c r="M1089" s="100">
        <v>0</v>
      </c>
      <c r="N1089" s="100">
        <f>M1089*H1089</f>
        <v>0</v>
      </c>
      <c r="O1089" s="100">
        <v>0</v>
      </c>
      <c r="P1089" s="100">
        <f>O1089*H1089</f>
        <v>0</v>
      </c>
      <c r="Q1089" s="100">
        <v>0</v>
      </c>
      <c r="R1089" s="101">
        <f>Q1089*H1089</f>
        <v>0</v>
      </c>
      <c r="AP1089" s="102" t="s">
        <v>112</v>
      </c>
      <c r="AR1089" s="102" t="s">
        <v>108</v>
      </c>
      <c r="AS1089" s="102" t="s">
        <v>70</v>
      </c>
      <c r="AW1089" s="10" t="s">
        <v>113</v>
      </c>
      <c r="BC1089" s="103" t="e">
        <f>IF(L1089="základní",#REF!,0)</f>
        <v>#REF!</v>
      </c>
      <c r="BD1089" s="103">
        <f>IF(L1089="snížená",#REF!,0)</f>
        <v>0</v>
      </c>
      <c r="BE1089" s="103">
        <f>IF(L1089="zákl. přenesená",#REF!,0)</f>
        <v>0</v>
      </c>
      <c r="BF1089" s="103">
        <f>IF(L1089="sníž. přenesená",#REF!,0)</f>
        <v>0</v>
      </c>
      <c r="BG1089" s="103">
        <f>IF(L1089="nulová",#REF!,0)</f>
        <v>0</v>
      </c>
      <c r="BH1089" s="10" t="s">
        <v>78</v>
      </c>
      <c r="BI1089" s="103" t="e">
        <f>ROUND(#REF!*H1089,2)</f>
        <v>#REF!</v>
      </c>
      <c r="BJ1089" s="10" t="s">
        <v>112</v>
      </c>
      <c r="BK1089" s="102" t="s">
        <v>1837</v>
      </c>
    </row>
    <row r="1090" spans="2:63" s="1" customFormat="1" ht="78" x14ac:dyDescent="0.2">
      <c r="B1090" s="21"/>
      <c r="D1090" s="104" t="s">
        <v>114</v>
      </c>
      <c r="F1090" s="105" t="s">
        <v>1838</v>
      </c>
      <c r="I1090" s="97"/>
      <c r="J1090" s="156"/>
      <c r="K1090" s="106"/>
      <c r="R1090" s="44"/>
      <c r="AR1090" s="10" t="s">
        <v>114</v>
      </c>
      <c r="AS1090" s="10" t="s">
        <v>70</v>
      </c>
    </row>
    <row r="1091" spans="2:63" s="1" customFormat="1" ht="19.5" x14ac:dyDescent="0.2">
      <c r="B1091" s="21"/>
      <c r="D1091" s="104" t="s">
        <v>152</v>
      </c>
      <c r="F1091" s="107" t="s">
        <v>1834</v>
      </c>
      <c r="I1091" s="97"/>
      <c r="J1091" s="156"/>
      <c r="K1091" s="106"/>
      <c r="R1091" s="44"/>
      <c r="AR1091" s="10" t="s">
        <v>152</v>
      </c>
      <c r="AS1091" s="10" t="s">
        <v>70</v>
      </c>
    </row>
    <row r="1092" spans="2:63" s="1" customFormat="1" ht="24.2" customHeight="1" x14ac:dyDescent="0.2">
      <c r="B1092" s="92"/>
      <c r="C1092" s="93" t="s">
        <v>1839</v>
      </c>
      <c r="D1092" s="93" t="s">
        <v>108</v>
      </c>
      <c r="E1092" s="94" t="s">
        <v>1840</v>
      </c>
      <c r="F1092" s="95" t="s">
        <v>1841</v>
      </c>
      <c r="G1092" s="96" t="s">
        <v>220</v>
      </c>
      <c r="H1092" s="97">
        <v>200</v>
      </c>
      <c r="I1092" s="97" t="s">
        <v>4510</v>
      </c>
      <c r="J1092" s="156"/>
      <c r="K1092" s="98" t="s">
        <v>1</v>
      </c>
      <c r="L1092" s="99" t="s">
        <v>35</v>
      </c>
      <c r="M1092" s="100">
        <v>0</v>
      </c>
      <c r="N1092" s="100">
        <f>M1092*H1092</f>
        <v>0</v>
      </c>
      <c r="O1092" s="100">
        <v>0</v>
      </c>
      <c r="P1092" s="100">
        <f>O1092*H1092</f>
        <v>0</v>
      </c>
      <c r="Q1092" s="100">
        <v>0</v>
      </c>
      <c r="R1092" s="101">
        <f>Q1092*H1092</f>
        <v>0</v>
      </c>
      <c r="AP1092" s="102" t="s">
        <v>112</v>
      </c>
      <c r="AR1092" s="102" t="s">
        <v>108</v>
      </c>
      <c r="AS1092" s="102" t="s">
        <v>70</v>
      </c>
      <c r="AW1092" s="10" t="s">
        <v>113</v>
      </c>
      <c r="BC1092" s="103" t="e">
        <f>IF(L1092="základní",#REF!,0)</f>
        <v>#REF!</v>
      </c>
      <c r="BD1092" s="103">
        <f>IF(L1092="snížená",#REF!,0)</f>
        <v>0</v>
      </c>
      <c r="BE1092" s="103">
        <f>IF(L1092="zákl. přenesená",#REF!,0)</f>
        <v>0</v>
      </c>
      <c r="BF1092" s="103">
        <f>IF(L1092="sníž. přenesená",#REF!,0)</f>
        <v>0</v>
      </c>
      <c r="BG1092" s="103">
        <f>IF(L1092="nulová",#REF!,0)</f>
        <v>0</v>
      </c>
      <c r="BH1092" s="10" t="s">
        <v>78</v>
      </c>
      <c r="BI1092" s="103" t="e">
        <f>ROUND(#REF!*H1092,2)</f>
        <v>#REF!</v>
      </c>
      <c r="BJ1092" s="10" t="s">
        <v>112</v>
      </c>
      <c r="BK1092" s="102" t="s">
        <v>1842</v>
      </c>
    </row>
    <row r="1093" spans="2:63" s="1" customFormat="1" ht="78" x14ac:dyDescent="0.2">
      <c r="B1093" s="21"/>
      <c r="D1093" s="104" t="s">
        <v>114</v>
      </c>
      <c r="F1093" s="105" t="s">
        <v>1843</v>
      </c>
      <c r="I1093" s="97"/>
      <c r="J1093" s="156"/>
      <c r="K1093" s="106"/>
      <c r="R1093" s="44"/>
      <c r="AR1093" s="10" t="s">
        <v>114</v>
      </c>
      <c r="AS1093" s="10" t="s">
        <v>70</v>
      </c>
    </row>
    <row r="1094" spans="2:63" s="1" customFormat="1" ht="19.5" x14ac:dyDescent="0.2">
      <c r="B1094" s="21"/>
      <c r="D1094" s="104" t="s">
        <v>152</v>
      </c>
      <c r="F1094" s="107" t="s">
        <v>1834</v>
      </c>
      <c r="I1094" s="97"/>
      <c r="J1094" s="156"/>
      <c r="K1094" s="106"/>
      <c r="R1094" s="44"/>
      <c r="AR1094" s="10" t="s">
        <v>152</v>
      </c>
      <c r="AS1094" s="10" t="s">
        <v>70</v>
      </c>
    </row>
    <row r="1095" spans="2:63" s="1" customFormat="1" ht="24.2" customHeight="1" x14ac:dyDescent="0.2">
      <c r="B1095" s="92"/>
      <c r="C1095" s="93" t="s">
        <v>976</v>
      </c>
      <c r="D1095" s="93" t="s">
        <v>108</v>
      </c>
      <c r="E1095" s="94" t="s">
        <v>1844</v>
      </c>
      <c r="F1095" s="95" t="s">
        <v>1845</v>
      </c>
      <c r="G1095" s="96" t="s">
        <v>220</v>
      </c>
      <c r="H1095" s="97">
        <v>200</v>
      </c>
      <c r="I1095" s="97" t="s">
        <v>4510</v>
      </c>
      <c r="J1095" s="156"/>
      <c r="K1095" s="98" t="s">
        <v>1</v>
      </c>
      <c r="L1095" s="99" t="s">
        <v>35</v>
      </c>
      <c r="M1095" s="100">
        <v>0</v>
      </c>
      <c r="N1095" s="100">
        <f>M1095*H1095</f>
        <v>0</v>
      </c>
      <c r="O1095" s="100">
        <v>0</v>
      </c>
      <c r="P1095" s="100">
        <f>O1095*H1095</f>
        <v>0</v>
      </c>
      <c r="Q1095" s="100">
        <v>0</v>
      </c>
      <c r="R1095" s="101">
        <f>Q1095*H1095</f>
        <v>0</v>
      </c>
      <c r="AP1095" s="102" t="s">
        <v>112</v>
      </c>
      <c r="AR1095" s="102" t="s">
        <v>108</v>
      </c>
      <c r="AS1095" s="102" t="s">
        <v>70</v>
      </c>
      <c r="AW1095" s="10" t="s">
        <v>113</v>
      </c>
      <c r="BC1095" s="103" t="e">
        <f>IF(L1095="základní",#REF!,0)</f>
        <v>#REF!</v>
      </c>
      <c r="BD1095" s="103">
        <f>IF(L1095="snížená",#REF!,0)</f>
        <v>0</v>
      </c>
      <c r="BE1095" s="103">
        <f>IF(L1095="zákl. přenesená",#REF!,0)</f>
        <v>0</v>
      </c>
      <c r="BF1095" s="103">
        <f>IF(L1095="sníž. přenesená",#REF!,0)</f>
        <v>0</v>
      </c>
      <c r="BG1095" s="103">
        <f>IF(L1095="nulová",#REF!,0)</f>
        <v>0</v>
      </c>
      <c r="BH1095" s="10" t="s">
        <v>78</v>
      </c>
      <c r="BI1095" s="103" t="e">
        <f>ROUND(#REF!*H1095,2)</f>
        <v>#REF!</v>
      </c>
      <c r="BJ1095" s="10" t="s">
        <v>112</v>
      </c>
      <c r="BK1095" s="102" t="s">
        <v>1846</v>
      </c>
    </row>
    <row r="1096" spans="2:63" s="1" customFormat="1" ht="78" x14ac:dyDescent="0.2">
      <c r="B1096" s="21"/>
      <c r="D1096" s="104" t="s">
        <v>114</v>
      </c>
      <c r="F1096" s="105" t="s">
        <v>1847</v>
      </c>
      <c r="I1096" s="97"/>
      <c r="J1096" s="156"/>
      <c r="K1096" s="106"/>
      <c r="R1096" s="44"/>
      <c r="AR1096" s="10" t="s">
        <v>114</v>
      </c>
      <c r="AS1096" s="10" t="s">
        <v>70</v>
      </c>
    </row>
    <row r="1097" spans="2:63" s="1" customFormat="1" ht="19.5" x14ac:dyDescent="0.2">
      <c r="B1097" s="21"/>
      <c r="D1097" s="104" t="s">
        <v>152</v>
      </c>
      <c r="F1097" s="107" t="s">
        <v>1834</v>
      </c>
      <c r="I1097" s="97"/>
      <c r="J1097" s="156"/>
      <c r="K1097" s="106"/>
      <c r="R1097" s="44"/>
      <c r="AR1097" s="10" t="s">
        <v>152</v>
      </c>
      <c r="AS1097" s="10" t="s">
        <v>70</v>
      </c>
    </row>
    <row r="1098" spans="2:63" s="1" customFormat="1" ht="24.2" customHeight="1" x14ac:dyDescent="0.2">
      <c r="B1098" s="92"/>
      <c r="C1098" s="93" t="s">
        <v>1848</v>
      </c>
      <c r="D1098" s="93" t="s">
        <v>108</v>
      </c>
      <c r="E1098" s="94" t="s">
        <v>1849</v>
      </c>
      <c r="F1098" s="95" t="s">
        <v>1850</v>
      </c>
      <c r="G1098" s="96" t="s">
        <v>111</v>
      </c>
      <c r="H1098" s="97">
        <v>20</v>
      </c>
      <c r="I1098" s="97" t="s">
        <v>4510</v>
      </c>
      <c r="J1098" s="156"/>
      <c r="K1098" s="98" t="s">
        <v>1</v>
      </c>
      <c r="L1098" s="99" t="s">
        <v>35</v>
      </c>
      <c r="M1098" s="100">
        <v>0</v>
      </c>
      <c r="N1098" s="100">
        <f>M1098*H1098</f>
        <v>0</v>
      </c>
      <c r="O1098" s="100">
        <v>0</v>
      </c>
      <c r="P1098" s="100">
        <f>O1098*H1098</f>
        <v>0</v>
      </c>
      <c r="Q1098" s="100">
        <v>0</v>
      </c>
      <c r="R1098" s="101">
        <f>Q1098*H1098</f>
        <v>0</v>
      </c>
      <c r="AP1098" s="102" t="s">
        <v>112</v>
      </c>
      <c r="AR1098" s="102" t="s">
        <v>108</v>
      </c>
      <c r="AS1098" s="102" t="s">
        <v>70</v>
      </c>
      <c r="AW1098" s="10" t="s">
        <v>113</v>
      </c>
      <c r="BC1098" s="103" t="e">
        <f>IF(L1098="základní",#REF!,0)</f>
        <v>#REF!</v>
      </c>
      <c r="BD1098" s="103">
        <f>IF(L1098="snížená",#REF!,0)</f>
        <v>0</v>
      </c>
      <c r="BE1098" s="103">
        <f>IF(L1098="zákl. přenesená",#REF!,0)</f>
        <v>0</v>
      </c>
      <c r="BF1098" s="103">
        <f>IF(L1098="sníž. přenesená",#REF!,0)</f>
        <v>0</v>
      </c>
      <c r="BG1098" s="103">
        <f>IF(L1098="nulová",#REF!,0)</f>
        <v>0</v>
      </c>
      <c r="BH1098" s="10" t="s">
        <v>78</v>
      </c>
      <c r="BI1098" s="103" t="e">
        <f>ROUND(#REF!*H1098,2)</f>
        <v>#REF!</v>
      </c>
      <c r="BJ1098" s="10" t="s">
        <v>112</v>
      </c>
      <c r="BK1098" s="102" t="s">
        <v>1851</v>
      </c>
    </row>
    <row r="1099" spans="2:63" s="1" customFormat="1" ht="68.25" x14ac:dyDescent="0.2">
      <c r="B1099" s="21"/>
      <c r="D1099" s="104" t="s">
        <v>114</v>
      </c>
      <c r="F1099" s="105" t="s">
        <v>1852</v>
      </c>
      <c r="I1099" s="97"/>
      <c r="J1099" s="156"/>
      <c r="K1099" s="106"/>
      <c r="R1099" s="44"/>
      <c r="AR1099" s="10" t="s">
        <v>114</v>
      </c>
      <c r="AS1099" s="10" t="s">
        <v>70</v>
      </c>
    </row>
    <row r="1100" spans="2:63" s="1" customFormat="1" ht="19.5" x14ac:dyDescent="0.2">
      <c r="B1100" s="21"/>
      <c r="D1100" s="104" t="s">
        <v>152</v>
      </c>
      <c r="F1100" s="107" t="s">
        <v>1853</v>
      </c>
      <c r="I1100" s="97"/>
      <c r="J1100" s="156"/>
      <c r="K1100" s="106"/>
      <c r="R1100" s="44"/>
      <c r="AR1100" s="10" t="s">
        <v>152</v>
      </c>
      <c r="AS1100" s="10" t="s">
        <v>70</v>
      </c>
    </row>
    <row r="1101" spans="2:63" s="1" customFormat="1" ht="24.2" customHeight="1" x14ac:dyDescent="0.2">
      <c r="B1101" s="92"/>
      <c r="C1101" s="93" t="s">
        <v>980</v>
      </c>
      <c r="D1101" s="93" t="s">
        <v>108</v>
      </c>
      <c r="E1101" s="94" t="s">
        <v>1854</v>
      </c>
      <c r="F1101" s="95" t="s">
        <v>1855</v>
      </c>
      <c r="G1101" s="96" t="s">
        <v>111</v>
      </c>
      <c r="H1101" s="97">
        <v>20</v>
      </c>
      <c r="I1101" s="97" t="s">
        <v>4510</v>
      </c>
      <c r="J1101" s="156"/>
      <c r="K1101" s="98" t="s">
        <v>1</v>
      </c>
      <c r="L1101" s="99" t="s">
        <v>35</v>
      </c>
      <c r="M1101" s="100">
        <v>0</v>
      </c>
      <c r="N1101" s="100">
        <f>M1101*H1101</f>
        <v>0</v>
      </c>
      <c r="O1101" s="100">
        <v>0</v>
      </c>
      <c r="P1101" s="100">
        <f>O1101*H1101</f>
        <v>0</v>
      </c>
      <c r="Q1101" s="100">
        <v>0</v>
      </c>
      <c r="R1101" s="101">
        <f>Q1101*H1101</f>
        <v>0</v>
      </c>
      <c r="AP1101" s="102" t="s">
        <v>112</v>
      </c>
      <c r="AR1101" s="102" t="s">
        <v>108</v>
      </c>
      <c r="AS1101" s="102" t="s">
        <v>70</v>
      </c>
      <c r="AW1101" s="10" t="s">
        <v>113</v>
      </c>
      <c r="BC1101" s="103" t="e">
        <f>IF(L1101="základní",#REF!,0)</f>
        <v>#REF!</v>
      </c>
      <c r="BD1101" s="103">
        <f>IF(L1101="snížená",#REF!,0)</f>
        <v>0</v>
      </c>
      <c r="BE1101" s="103">
        <f>IF(L1101="zákl. přenesená",#REF!,0)</f>
        <v>0</v>
      </c>
      <c r="BF1101" s="103">
        <f>IF(L1101="sníž. přenesená",#REF!,0)</f>
        <v>0</v>
      </c>
      <c r="BG1101" s="103">
        <f>IF(L1101="nulová",#REF!,0)</f>
        <v>0</v>
      </c>
      <c r="BH1101" s="10" t="s">
        <v>78</v>
      </c>
      <c r="BI1101" s="103" t="e">
        <f>ROUND(#REF!*H1101,2)</f>
        <v>#REF!</v>
      </c>
      <c r="BJ1101" s="10" t="s">
        <v>112</v>
      </c>
      <c r="BK1101" s="102" t="s">
        <v>1856</v>
      </c>
    </row>
    <row r="1102" spans="2:63" s="1" customFormat="1" ht="68.25" x14ac:dyDescent="0.2">
      <c r="B1102" s="21"/>
      <c r="D1102" s="104" t="s">
        <v>114</v>
      </c>
      <c r="F1102" s="105" t="s">
        <v>1857</v>
      </c>
      <c r="I1102" s="97"/>
      <c r="J1102" s="156"/>
      <c r="K1102" s="106"/>
      <c r="R1102" s="44"/>
      <c r="AR1102" s="10" t="s">
        <v>114</v>
      </c>
      <c r="AS1102" s="10" t="s">
        <v>70</v>
      </c>
    </row>
    <row r="1103" spans="2:63" s="1" customFormat="1" ht="19.5" x14ac:dyDescent="0.2">
      <c r="B1103" s="21"/>
      <c r="D1103" s="104" t="s">
        <v>152</v>
      </c>
      <c r="F1103" s="107" t="s">
        <v>1853</v>
      </c>
      <c r="I1103" s="97"/>
      <c r="J1103" s="156"/>
      <c r="K1103" s="106"/>
      <c r="R1103" s="44"/>
      <c r="AR1103" s="10" t="s">
        <v>152</v>
      </c>
      <c r="AS1103" s="10" t="s">
        <v>70</v>
      </c>
    </row>
    <row r="1104" spans="2:63" s="1" customFormat="1" ht="37.9" customHeight="1" x14ac:dyDescent="0.2">
      <c r="B1104" s="92"/>
      <c r="C1104" s="93" t="s">
        <v>1858</v>
      </c>
      <c r="D1104" s="93" t="s">
        <v>108</v>
      </c>
      <c r="E1104" s="94" t="s">
        <v>1859</v>
      </c>
      <c r="F1104" s="95" t="s">
        <v>1860</v>
      </c>
      <c r="G1104" s="96" t="s">
        <v>111</v>
      </c>
      <c r="H1104" s="97">
        <v>1</v>
      </c>
      <c r="I1104" s="97" t="s">
        <v>4510</v>
      </c>
      <c r="J1104" s="156"/>
      <c r="K1104" s="98" t="s">
        <v>1</v>
      </c>
      <c r="L1104" s="99" t="s">
        <v>35</v>
      </c>
      <c r="M1104" s="100">
        <v>0</v>
      </c>
      <c r="N1104" s="100">
        <f>M1104*H1104</f>
        <v>0</v>
      </c>
      <c r="O1104" s="100">
        <v>0</v>
      </c>
      <c r="P1104" s="100">
        <f>O1104*H1104</f>
        <v>0</v>
      </c>
      <c r="Q1104" s="100">
        <v>0</v>
      </c>
      <c r="R1104" s="101">
        <f>Q1104*H1104</f>
        <v>0</v>
      </c>
      <c r="AP1104" s="102" t="s">
        <v>112</v>
      </c>
      <c r="AR1104" s="102" t="s">
        <v>108</v>
      </c>
      <c r="AS1104" s="102" t="s">
        <v>70</v>
      </c>
      <c r="AW1104" s="10" t="s">
        <v>113</v>
      </c>
      <c r="BC1104" s="103" t="e">
        <f>IF(L1104="základní",#REF!,0)</f>
        <v>#REF!</v>
      </c>
      <c r="BD1104" s="103">
        <f>IF(L1104="snížená",#REF!,0)</f>
        <v>0</v>
      </c>
      <c r="BE1104" s="103">
        <f>IF(L1104="zákl. přenesená",#REF!,0)</f>
        <v>0</v>
      </c>
      <c r="BF1104" s="103">
        <f>IF(L1104="sníž. přenesená",#REF!,0)</f>
        <v>0</v>
      </c>
      <c r="BG1104" s="103">
        <f>IF(L1104="nulová",#REF!,0)</f>
        <v>0</v>
      </c>
      <c r="BH1104" s="10" t="s">
        <v>78</v>
      </c>
      <c r="BI1104" s="103" t="e">
        <f>ROUND(#REF!*H1104,2)</f>
        <v>#REF!</v>
      </c>
      <c r="BJ1104" s="10" t="s">
        <v>112</v>
      </c>
      <c r="BK1104" s="102" t="s">
        <v>1861</v>
      </c>
    </row>
    <row r="1105" spans="2:63" s="1" customFormat="1" ht="136.5" x14ac:dyDescent="0.2">
      <c r="B1105" s="21"/>
      <c r="D1105" s="104" t="s">
        <v>114</v>
      </c>
      <c r="F1105" s="105" t="s">
        <v>1862</v>
      </c>
      <c r="I1105" s="97"/>
      <c r="J1105" s="156"/>
      <c r="K1105" s="106"/>
      <c r="R1105" s="44"/>
      <c r="AR1105" s="10" t="s">
        <v>114</v>
      </c>
      <c r="AS1105" s="10" t="s">
        <v>70</v>
      </c>
    </row>
    <row r="1106" spans="2:63" s="1" customFormat="1" ht="37.9" customHeight="1" x14ac:dyDescent="0.2">
      <c r="B1106" s="92"/>
      <c r="C1106" s="93" t="s">
        <v>985</v>
      </c>
      <c r="D1106" s="93" t="s">
        <v>108</v>
      </c>
      <c r="E1106" s="94" t="s">
        <v>1863</v>
      </c>
      <c r="F1106" s="95" t="s">
        <v>1864</v>
      </c>
      <c r="G1106" s="96" t="s">
        <v>111</v>
      </c>
      <c r="H1106" s="97">
        <v>1</v>
      </c>
      <c r="I1106" s="97" t="s">
        <v>4510</v>
      </c>
      <c r="J1106" s="156"/>
      <c r="K1106" s="98" t="s">
        <v>1</v>
      </c>
      <c r="L1106" s="99" t="s">
        <v>35</v>
      </c>
      <c r="M1106" s="100">
        <v>0</v>
      </c>
      <c r="N1106" s="100">
        <f>M1106*H1106</f>
        <v>0</v>
      </c>
      <c r="O1106" s="100">
        <v>0</v>
      </c>
      <c r="P1106" s="100">
        <f>O1106*H1106</f>
        <v>0</v>
      </c>
      <c r="Q1106" s="100">
        <v>0</v>
      </c>
      <c r="R1106" s="101">
        <f>Q1106*H1106</f>
        <v>0</v>
      </c>
      <c r="AP1106" s="102" t="s">
        <v>112</v>
      </c>
      <c r="AR1106" s="102" t="s">
        <v>108</v>
      </c>
      <c r="AS1106" s="102" t="s">
        <v>70</v>
      </c>
      <c r="AW1106" s="10" t="s">
        <v>113</v>
      </c>
      <c r="BC1106" s="103" t="e">
        <f>IF(L1106="základní",#REF!,0)</f>
        <v>#REF!</v>
      </c>
      <c r="BD1106" s="103">
        <f>IF(L1106="snížená",#REF!,0)</f>
        <v>0</v>
      </c>
      <c r="BE1106" s="103">
        <f>IF(L1106="zákl. přenesená",#REF!,0)</f>
        <v>0</v>
      </c>
      <c r="BF1106" s="103">
        <f>IF(L1106="sníž. přenesená",#REF!,0)</f>
        <v>0</v>
      </c>
      <c r="BG1106" s="103">
        <f>IF(L1106="nulová",#REF!,0)</f>
        <v>0</v>
      </c>
      <c r="BH1106" s="10" t="s">
        <v>78</v>
      </c>
      <c r="BI1106" s="103" t="e">
        <f>ROUND(#REF!*H1106,2)</f>
        <v>#REF!</v>
      </c>
      <c r="BJ1106" s="10" t="s">
        <v>112</v>
      </c>
      <c r="BK1106" s="102" t="s">
        <v>1865</v>
      </c>
    </row>
    <row r="1107" spans="2:63" s="1" customFormat="1" ht="136.5" x14ac:dyDescent="0.2">
      <c r="B1107" s="21"/>
      <c r="D1107" s="104" t="s">
        <v>114</v>
      </c>
      <c r="F1107" s="105" t="s">
        <v>1866</v>
      </c>
      <c r="I1107" s="97"/>
      <c r="J1107" s="156"/>
      <c r="K1107" s="106"/>
      <c r="R1107" s="44"/>
      <c r="AR1107" s="10" t="s">
        <v>114</v>
      </c>
      <c r="AS1107" s="10" t="s">
        <v>70</v>
      </c>
    </row>
    <row r="1108" spans="2:63" s="1" customFormat="1" ht="37.9" customHeight="1" x14ac:dyDescent="0.2">
      <c r="B1108" s="92"/>
      <c r="C1108" s="93" t="s">
        <v>1867</v>
      </c>
      <c r="D1108" s="93" t="s">
        <v>108</v>
      </c>
      <c r="E1108" s="94" t="s">
        <v>1868</v>
      </c>
      <c r="F1108" s="95" t="s">
        <v>1869</v>
      </c>
      <c r="G1108" s="96" t="s">
        <v>111</v>
      </c>
      <c r="H1108" s="97">
        <v>1</v>
      </c>
      <c r="I1108" s="97" t="s">
        <v>4510</v>
      </c>
      <c r="J1108" s="156"/>
      <c r="K1108" s="98" t="s">
        <v>1</v>
      </c>
      <c r="L1108" s="99" t="s">
        <v>35</v>
      </c>
      <c r="M1108" s="100">
        <v>0</v>
      </c>
      <c r="N1108" s="100">
        <f>M1108*H1108</f>
        <v>0</v>
      </c>
      <c r="O1108" s="100">
        <v>0</v>
      </c>
      <c r="P1108" s="100">
        <f>O1108*H1108</f>
        <v>0</v>
      </c>
      <c r="Q1108" s="100">
        <v>0</v>
      </c>
      <c r="R1108" s="101">
        <f>Q1108*H1108</f>
        <v>0</v>
      </c>
      <c r="AP1108" s="102" t="s">
        <v>112</v>
      </c>
      <c r="AR1108" s="102" t="s">
        <v>108</v>
      </c>
      <c r="AS1108" s="102" t="s">
        <v>70</v>
      </c>
      <c r="AW1108" s="10" t="s">
        <v>113</v>
      </c>
      <c r="BC1108" s="103" t="e">
        <f>IF(L1108="základní",#REF!,0)</f>
        <v>#REF!</v>
      </c>
      <c r="BD1108" s="103">
        <f>IF(L1108="snížená",#REF!,0)</f>
        <v>0</v>
      </c>
      <c r="BE1108" s="103">
        <f>IF(L1108="zákl. přenesená",#REF!,0)</f>
        <v>0</v>
      </c>
      <c r="BF1108" s="103">
        <f>IF(L1108="sníž. přenesená",#REF!,0)</f>
        <v>0</v>
      </c>
      <c r="BG1108" s="103">
        <f>IF(L1108="nulová",#REF!,0)</f>
        <v>0</v>
      </c>
      <c r="BH1108" s="10" t="s">
        <v>78</v>
      </c>
      <c r="BI1108" s="103" t="e">
        <f>ROUND(#REF!*H1108,2)</f>
        <v>#REF!</v>
      </c>
      <c r="BJ1108" s="10" t="s">
        <v>112</v>
      </c>
      <c r="BK1108" s="102" t="s">
        <v>1870</v>
      </c>
    </row>
    <row r="1109" spans="2:63" s="1" customFormat="1" ht="136.5" x14ac:dyDescent="0.2">
      <c r="B1109" s="21"/>
      <c r="D1109" s="104" t="s">
        <v>114</v>
      </c>
      <c r="F1109" s="105" t="s">
        <v>1871</v>
      </c>
      <c r="I1109" s="97"/>
      <c r="J1109" s="156"/>
      <c r="K1109" s="106"/>
      <c r="R1109" s="44"/>
      <c r="AR1109" s="10" t="s">
        <v>114</v>
      </c>
      <c r="AS1109" s="10" t="s">
        <v>70</v>
      </c>
    </row>
    <row r="1110" spans="2:63" s="1" customFormat="1" ht="33" customHeight="1" x14ac:dyDescent="0.2">
      <c r="B1110" s="92"/>
      <c r="C1110" s="93" t="s">
        <v>989</v>
      </c>
      <c r="D1110" s="93" t="s">
        <v>108</v>
      </c>
      <c r="E1110" s="94" t="s">
        <v>1872</v>
      </c>
      <c r="F1110" s="95" t="s">
        <v>1873</v>
      </c>
      <c r="G1110" s="96" t="s">
        <v>111</v>
      </c>
      <c r="H1110" s="97">
        <v>1</v>
      </c>
      <c r="I1110" s="97" t="s">
        <v>4510</v>
      </c>
      <c r="J1110" s="156"/>
      <c r="K1110" s="98" t="s">
        <v>1</v>
      </c>
      <c r="L1110" s="99" t="s">
        <v>35</v>
      </c>
      <c r="M1110" s="100">
        <v>0</v>
      </c>
      <c r="N1110" s="100">
        <f>M1110*H1110</f>
        <v>0</v>
      </c>
      <c r="O1110" s="100">
        <v>0</v>
      </c>
      <c r="P1110" s="100">
        <f>O1110*H1110</f>
        <v>0</v>
      </c>
      <c r="Q1110" s="100">
        <v>0</v>
      </c>
      <c r="R1110" s="101">
        <f>Q1110*H1110</f>
        <v>0</v>
      </c>
      <c r="AP1110" s="102" t="s">
        <v>112</v>
      </c>
      <c r="AR1110" s="102" t="s">
        <v>108</v>
      </c>
      <c r="AS1110" s="102" t="s">
        <v>70</v>
      </c>
      <c r="AW1110" s="10" t="s">
        <v>113</v>
      </c>
      <c r="BC1110" s="103" t="e">
        <f>IF(L1110="základní",#REF!,0)</f>
        <v>#REF!</v>
      </c>
      <c r="BD1110" s="103">
        <f>IF(L1110="snížená",#REF!,0)</f>
        <v>0</v>
      </c>
      <c r="BE1110" s="103">
        <f>IF(L1110="zákl. přenesená",#REF!,0)</f>
        <v>0</v>
      </c>
      <c r="BF1110" s="103">
        <f>IF(L1110="sníž. přenesená",#REF!,0)</f>
        <v>0</v>
      </c>
      <c r="BG1110" s="103">
        <f>IF(L1110="nulová",#REF!,0)</f>
        <v>0</v>
      </c>
      <c r="BH1110" s="10" t="s">
        <v>78</v>
      </c>
      <c r="BI1110" s="103" t="e">
        <f>ROUND(#REF!*H1110,2)</f>
        <v>#REF!</v>
      </c>
      <c r="BJ1110" s="10" t="s">
        <v>112</v>
      </c>
      <c r="BK1110" s="102" t="s">
        <v>1874</v>
      </c>
    </row>
    <row r="1111" spans="2:63" s="1" customFormat="1" ht="136.5" x14ac:dyDescent="0.2">
      <c r="B1111" s="21"/>
      <c r="D1111" s="104" t="s">
        <v>114</v>
      </c>
      <c r="F1111" s="105" t="s">
        <v>1875</v>
      </c>
      <c r="I1111" s="97"/>
      <c r="J1111" s="156"/>
      <c r="K1111" s="106"/>
      <c r="R1111" s="44"/>
      <c r="AR1111" s="10" t="s">
        <v>114</v>
      </c>
      <c r="AS1111" s="10" t="s">
        <v>70</v>
      </c>
    </row>
    <row r="1112" spans="2:63" s="1" customFormat="1" ht="37.9" customHeight="1" x14ac:dyDescent="0.2">
      <c r="B1112" s="92"/>
      <c r="C1112" s="93" t="s">
        <v>1876</v>
      </c>
      <c r="D1112" s="93" t="s">
        <v>108</v>
      </c>
      <c r="E1112" s="94" t="s">
        <v>1877</v>
      </c>
      <c r="F1112" s="95" t="s">
        <v>1878</v>
      </c>
      <c r="G1112" s="96" t="s">
        <v>111</v>
      </c>
      <c r="H1112" s="97">
        <v>1</v>
      </c>
      <c r="I1112" s="97" t="s">
        <v>4510</v>
      </c>
      <c r="J1112" s="156"/>
      <c r="K1112" s="98" t="s">
        <v>1</v>
      </c>
      <c r="L1112" s="99" t="s">
        <v>35</v>
      </c>
      <c r="M1112" s="100">
        <v>0</v>
      </c>
      <c r="N1112" s="100">
        <f>M1112*H1112</f>
        <v>0</v>
      </c>
      <c r="O1112" s="100">
        <v>0</v>
      </c>
      <c r="P1112" s="100">
        <f>O1112*H1112</f>
        <v>0</v>
      </c>
      <c r="Q1112" s="100">
        <v>0</v>
      </c>
      <c r="R1112" s="101">
        <f>Q1112*H1112</f>
        <v>0</v>
      </c>
      <c r="AP1112" s="102" t="s">
        <v>112</v>
      </c>
      <c r="AR1112" s="102" t="s">
        <v>108</v>
      </c>
      <c r="AS1112" s="102" t="s">
        <v>70</v>
      </c>
      <c r="AW1112" s="10" t="s">
        <v>113</v>
      </c>
      <c r="BC1112" s="103" t="e">
        <f>IF(L1112="základní",#REF!,0)</f>
        <v>#REF!</v>
      </c>
      <c r="BD1112" s="103">
        <f>IF(L1112="snížená",#REF!,0)</f>
        <v>0</v>
      </c>
      <c r="BE1112" s="103">
        <f>IF(L1112="zákl. přenesená",#REF!,0)</f>
        <v>0</v>
      </c>
      <c r="BF1112" s="103">
        <f>IF(L1112="sníž. přenesená",#REF!,0)</f>
        <v>0</v>
      </c>
      <c r="BG1112" s="103">
        <f>IF(L1112="nulová",#REF!,0)</f>
        <v>0</v>
      </c>
      <c r="BH1112" s="10" t="s">
        <v>78</v>
      </c>
      <c r="BI1112" s="103" t="e">
        <f>ROUND(#REF!*H1112,2)</f>
        <v>#REF!</v>
      </c>
      <c r="BJ1112" s="10" t="s">
        <v>112</v>
      </c>
      <c r="BK1112" s="102" t="s">
        <v>1879</v>
      </c>
    </row>
    <row r="1113" spans="2:63" s="1" customFormat="1" ht="136.5" x14ac:dyDescent="0.2">
      <c r="B1113" s="21"/>
      <c r="D1113" s="104" t="s">
        <v>114</v>
      </c>
      <c r="F1113" s="105" t="s">
        <v>1880</v>
      </c>
      <c r="I1113" s="97"/>
      <c r="J1113" s="156"/>
      <c r="K1113" s="106"/>
      <c r="R1113" s="44"/>
      <c r="AR1113" s="10" t="s">
        <v>114</v>
      </c>
      <c r="AS1113" s="10" t="s">
        <v>70</v>
      </c>
    </row>
    <row r="1114" spans="2:63" s="1" customFormat="1" ht="37.9" customHeight="1" x14ac:dyDescent="0.2">
      <c r="B1114" s="92"/>
      <c r="C1114" s="93" t="s">
        <v>994</v>
      </c>
      <c r="D1114" s="93" t="s">
        <v>108</v>
      </c>
      <c r="E1114" s="94" t="s">
        <v>1881</v>
      </c>
      <c r="F1114" s="95" t="s">
        <v>1882</v>
      </c>
      <c r="G1114" s="96" t="s">
        <v>111</v>
      </c>
      <c r="H1114" s="97">
        <v>1</v>
      </c>
      <c r="I1114" s="97" t="s">
        <v>4510</v>
      </c>
      <c r="J1114" s="156"/>
      <c r="K1114" s="98" t="s">
        <v>1</v>
      </c>
      <c r="L1114" s="99" t="s">
        <v>35</v>
      </c>
      <c r="M1114" s="100">
        <v>0</v>
      </c>
      <c r="N1114" s="100">
        <f>M1114*H1114</f>
        <v>0</v>
      </c>
      <c r="O1114" s="100">
        <v>0</v>
      </c>
      <c r="P1114" s="100">
        <f>O1114*H1114</f>
        <v>0</v>
      </c>
      <c r="Q1114" s="100">
        <v>0</v>
      </c>
      <c r="R1114" s="101">
        <f>Q1114*H1114</f>
        <v>0</v>
      </c>
      <c r="AP1114" s="102" t="s">
        <v>112</v>
      </c>
      <c r="AR1114" s="102" t="s">
        <v>108</v>
      </c>
      <c r="AS1114" s="102" t="s">
        <v>70</v>
      </c>
      <c r="AW1114" s="10" t="s">
        <v>113</v>
      </c>
      <c r="BC1114" s="103" t="e">
        <f>IF(L1114="základní",#REF!,0)</f>
        <v>#REF!</v>
      </c>
      <c r="BD1114" s="103">
        <f>IF(L1114="snížená",#REF!,0)</f>
        <v>0</v>
      </c>
      <c r="BE1114" s="103">
        <f>IF(L1114="zákl. přenesená",#REF!,0)</f>
        <v>0</v>
      </c>
      <c r="BF1114" s="103">
        <f>IF(L1114="sníž. přenesená",#REF!,0)</f>
        <v>0</v>
      </c>
      <c r="BG1114" s="103">
        <f>IF(L1114="nulová",#REF!,0)</f>
        <v>0</v>
      </c>
      <c r="BH1114" s="10" t="s">
        <v>78</v>
      </c>
      <c r="BI1114" s="103" t="e">
        <f>ROUND(#REF!*H1114,2)</f>
        <v>#REF!</v>
      </c>
      <c r="BJ1114" s="10" t="s">
        <v>112</v>
      </c>
      <c r="BK1114" s="102" t="s">
        <v>1883</v>
      </c>
    </row>
    <row r="1115" spans="2:63" s="1" customFormat="1" ht="136.5" x14ac:dyDescent="0.2">
      <c r="B1115" s="21"/>
      <c r="D1115" s="104" t="s">
        <v>114</v>
      </c>
      <c r="F1115" s="105" t="s">
        <v>1884</v>
      </c>
      <c r="I1115" s="97"/>
      <c r="J1115" s="156"/>
      <c r="K1115" s="106"/>
      <c r="R1115" s="44"/>
      <c r="AR1115" s="10" t="s">
        <v>114</v>
      </c>
      <c r="AS1115" s="10" t="s">
        <v>70</v>
      </c>
    </row>
    <row r="1116" spans="2:63" s="1" customFormat="1" ht="37.9" customHeight="1" x14ac:dyDescent="0.2">
      <c r="B1116" s="92"/>
      <c r="C1116" s="93" t="s">
        <v>1885</v>
      </c>
      <c r="D1116" s="93" t="s">
        <v>108</v>
      </c>
      <c r="E1116" s="94" t="s">
        <v>1886</v>
      </c>
      <c r="F1116" s="95" t="s">
        <v>1887</v>
      </c>
      <c r="G1116" s="96" t="s">
        <v>111</v>
      </c>
      <c r="H1116" s="97">
        <v>1</v>
      </c>
      <c r="I1116" s="97" t="s">
        <v>4510</v>
      </c>
      <c r="J1116" s="156"/>
      <c r="K1116" s="98" t="s">
        <v>1</v>
      </c>
      <c r="L1116" s="99" t="s">
        <v>35</v>
      </c>
      <c r="M1116" s="100">
        <v>0</v>
      </c>
      <c r="N1116" s="100">
        <f>M1116*H1116</f>
        <v>0</v>
      </c>
      <c r="O1116" s="100">
        <v>0</v>
      </c>
      <c r="P1116" s="100">
        <f>O1116*H1116</f>
        <v>0</v>
      </c>
      <c r="Q1116" s="100">
        <v>0</v>
      </c>
      <c r="R1116" s="101">
        <f>Q1116*H1116</f>
        <v>0</v>
      </c>
      <c r="AP1116" s="102" t="s">
        <v>112</v>
      </c>
      <c r="AR1116" s="102" t="s">
        <v>108</v>
      </c>
      <c r="AS1116" s="102" t="s">
        <v>70</v>
      </c>
      <c r="AW1116" s="10" t="s">
        <v>113</v>
      </c>
      <c r="BC1116" s="103" t="e">
        <f>IF(L1116="základní",#REF!,0)</f>
        <v>#REF!</v>
      </c>
      <c r="BD1116" s="103">
        <f>IF(L1116="snížená",#REF!,0)</f>
        <v>0</v>
      </c>
      <c r="BE1116" s="103">
        <f>IF(L1116="zákl. přenesená",#REF!,0)</f>
        <v>0</v>
      </c>
      <c r="BF1116" s="103">
        <f>IF(L1116="sníž. přenesená",#REF!,0)</f>
        <v>0</v>
      </c>
      <c r="BG1116" s="103">
        <f>IF(L1116="nulová",#REF!,0)</f>
        <v>0</v>
      </c>
      <c r="BH1116" s="10" t="s">
        <v>78</v>
      </c>
      <c r="BI1116" s="103" t="e">
        <f>ROUND(#REF!*H1116,2)</f>
        <v>#REF!</v>
      </c>
      <c r="BJ1116" s="10" t="s">
        <v>112</v>
      </c>
      <c r="BK1116" s="102" t="s">
        <v>1888</v>
      </c>
    </row>
    <row r="1117" spans="2:63" s="1" customFormat="1" ht="136.5" x14ac:dyDescent="0.2">
      <c r="B1117" s="21"/>
      <c r="D1117" s="104" t="s">
        <v>114</v>
      </c>
      <c r="F1117" s="105" t="s">
        <v>1889</v>
      </c>
      <c r="I1117" s="97"/>
      <c r="J1117" s="156"/>
      <c r="K1117" s="106"/>
      <c r="R1117" s="44"/>
      <c r="AR1117" s="10" t="s">
        <v>114</v>
      </c>
      <c r="AS1117" s="10" t="s">
        <v>70</v>
      </c>
    </row>
    <row r="1118" spans="2:63" s="1" customFormat="1" ht="37.9" customHeight="1" x14ac:dyDescent="0.2">
      <c r="B1118" s="92"/>
      <c r="C1118" s="93" t="s">
        <v>998</v>
      </c>
      <c r="D1118" s="93" t="s">
        <v>108</v>
      </c>
      <c r="E1118" s="94" t="s">
        <v>1890</v>
      </c>
      <c r="F1118" s="95" t="s">
        <v>1891</v>
      </c>
      <c r="G1118" s="96" t="s">
        <v>111</v>
      </c>
      <c r="H1118" s="97">
        <v>1</v>
      </c>
      <c r="I1118" s="97" t="s">
        <v>4510</v>
      </c>
      <c r="J1118" s="156"/>
      <c r="K1118" s="98" t="s">
        <v>1</v>
      </c>
      <c r="L1118" s="99" t="s">
        <v>35</v>
      </c>
      <c r="M1118" s="100">
        <v>0</v>
      </c>
      <c r="N1118" s="100">
        <f>M1118*H1118</f>
        <v>0</v>
      </c>
      <c r="O1118" s="100">
        <v>0</v>
      </c>
      <c r="P1118" s="100">
        <f>O1118*H1118</f>
        <v>0</v>
      </c>
      <c r="Q1118" s="100">
        <v>0</v>
      </c>
      <c r="R1118" s="101">
        <f>Q1118*H1118</f>
        <v>0</v>
      </c>
      <c r="AP1118" s="102" t="s">
        <v>112</v>
      </c>
      <c r="AR1118" s="102" t="s">
        <v>108</v>
      </c>
      <c r="AS1118" s="102" t="s">
        <v>70</v>
      </c>
      <c r="AW1118" s="10" t="s">
        <v>113</v>
      </c>
      <c r="BC1118" s="103" t="e">
        <f>IF(L1118="základní",#REF!,0)</f>
        <v>#REF!</v>
      </c>
      <c r="BD1118" s="103">
        <f>IF(L1118="snížená",#REF!,0)</f>
        <v>0</v>
      </c>
      <c r="BE1118" s="103">
        <f>IF(L1118="zákl. přenesená",#REF!,0)</f>
        <v>0</v>
      </c>
      <c r="BF1118" s="103">
        <f>IF(L1118="sníž. přenesená",#REF!,0)</f>
        <v>0</v>
      </c>
      <c r="BG1118" s="103">
        <f>IF(L1118="nulová",#REF!,0)</f>
        <v>0</v>
      </c>
      <c r="BH1118" s="10" t="s">
        <v>78</v>
      </c>
      <c r="BI1118" s="103" t="e">
        <f>ROUND(#REF!*H1118,2)</f>
        <v>#REF!</v>
      </c>
      <c r="BJ1118" s="10" t="s">
        <v>112</v>
      </c>
      <c r="BK1118" s="102" t="s">
        <v>1892</v>
      </c>
    </row>
    <row r="1119" spans="2:63" s="1" customFormat="1" ht="136.5" x14ac:dyDescent="0.2">
      <c r="B1119" s="21"/>
      <c r="D1119" s="104" t="s">
        <v>114</v>
      </c>
      <c r="F1119" s="105" t="s">
        <v>1893</v>
      </c>
      <c r="I1119" s="97"/>
      <c r="J1119" s="156"/>
      <c r="K1119" s="106"/>
      <c r="R1119" s="44"/>
      <c r="AR1119" s="10" t="s">
        <v>114</v>
      </c>
      <c r="AS1119" s="10" t="s">
        <v>70</v>
      </c>
    </row>
    <row r="1120" spans="2:63" s="1" customFormat="1" ht="37.9" customHeight="1" x14ac:dyDescent="0.2">
      <c r="B1120" s="92"/>
      <c r="C1120" s="93" t="s">
        <v>1894</v>
      </c>
      <c r="D1120" s="93" t="s">
        <v>108</v>
      </c>
      <c r="E1120" s="94" t="s">
        <v>1895</v>
      </c>
      <c r="F1120" s="95" t="s">
        <v>1896</v>
      </c>
      <c r="G1120" s="96" t="s">
        <v>111</v>
      </c>
      <c r="H1120" s="97">
        <v>1</v>
      </c>
      <c r="I1120" s="97" t="s">
        <v>4510</v>
      </c>
      <c r="J1120" s="156"/>
      <c r="K1120" s="98" t="s">
        <v>1</v>
      </c>
      <c r="L1120" s="99" t="s">
        <v>35</v>
      </c>
      <c r="M1120" s="100">
        <v>0</v>
      </c>
      <c r="N1120" s="100">
        <f>M1120*H1120</f>
        <v>0</v>
      </c>
      <c r="O1120" s="100">
        <v>0</v>
      </c>
      <c r="P1120" s="100">
        <f>O1120*H1120</f>
        <v>0</v>
      </c>
      <c r="Q1120" s="100">
        <v>0</v>
      </c>
      <c r="R1120" s="101">
        <f>Q1120*H1120</f>
        <v>0</v>
      </c>
      <c r="AP1120" s="102" t="s">
        <v>112</v>
      </c>
      <c r="AR1120" s="102" t="s">
        <v>108</v>
      </c>
      <c r="AS1120" s="102" t="s">
        <v>70</v>
      </c>
      <c r="AW1120" s="10" t="s">
        <v>113</v>
      </c>
      <c r="BC1120" s="103" t="e">
        <f>IF(L1120="základní",#REF!,0)</f>
        <v>#REF!</v>
      </c>
      <c r="BD1120" s="103">
        <f>IF(L1120="snížená",#REF!,0)</f>
        <v>0</v>
      </c>
      <c r="BE1120" s="103">
        <f>IF(L1120="zákl. přenesená",#REF!,0)</f>
        <v>0</v>
      </c>
      <c r="BF1120" s="103">
        <f>IF(L1120="sníž. přenesená",#REF!,0)</f>
        <v>0</v>
      </c>
      <c r="BG1120" s="103">
        <f>IF(L1120="nulová",#REF!,0)</f>
        <v>0</v>
      </c>
      <c r="BH1120" s="10" t="s">
        <v>78</v>
      </c>
      <c r="BI1120" s="103" t="e">
        <f>ROUND(#REF!*H1120,2)</f>
        <v>#REF!</v>
      </c>
      <c r="BJ1120" s="10" t="s">
        <v>112</v>
      </c>
      <c r="BK1120" s="102" t="s">
        <v>1897</v>
      </c>
    </row>
    <row r="1121" spans="2:63" s="1" customFormat="1" ht="136.5" x14ac:dyDescent="0.2">
      <c r="B1121" s="21"/>
      <c r="D1121" s="104" t="s">
        <v>114</v>
      </c>
      <c r="F1121" s="105" t="s">
        <v>1898</v>
      </c>
      <c r="I1121" s="97"/>
      <c r="J1121" s="156"/>
      <c r="K1121" s="106"/>
      <c r="R1121" s="44"/>
      <c r="AR1121" s="10" t="s">
        <v>114</v>
      </c>
      <c r="AS1121" s="10" t="s">
        <v>70</v>
      </c>
    </row>
    <row r="1122" spans="2:63" s="1" customFormat="1" ht="37.9" customHeight="1" x14ac:dyDescent="0.2">
      <c r="B1122" s="92"/>
      <c r="C1122" s="93" t="s">
        <v>1003</v>
      </c>
      <c r="D1122" s="93" t="s">
        <v>108</v>
      </c>
      <c r="E1122" s="94" t="s">
        <v>1899</v>
      </c>
      <c r="F1122" s="95" t="s">
        <v>1900</v>
      </c>
      <c r="G1122" s="96" t="s">
        <v>111</v>
      </c>
      <c r="H1122" s="97">
        <v>1</v>
      </c>
      <c r="I1122" s="97" t="s">
        <v>4510</v>
      </c>
      <c r="J1122" s="156"/>
      <c r="K1122" s="98" t="s">
        <v>1</v>
      </c>
      <c r="L1122" s="99" t="s">
        <v>35</v>
      </c>
      <c r="M1122" s="100">
        <v>0</v>
      </c>
      <c r="N1122" s="100">
        <f>M1122*H1122</f>
        <v>0</v>
      </c>
      <c r="O1122" s="100">
        <v>0</v>
      </c>
      <c r="P1122" s="100">
        <f>O1122*H1122</f>
        <v>0</v>
      </c>
      <c r="Q1122" s="100">
        <v>0</v>
      </c>
      <c r="R1122" s="101">
        <f>Q1122*H1122</f>
        <v>0</v>
      </c>
      <c r="AP1122" s="102" t="s">
        <v>112</v>
      </c>
      <c r="AR1122" s="102" t="s">
        <v>108</v>
      </c>
      <c r="AS1122" s="102" t="s">
        <v>70</v>
      </c>
      <c r="AW1122" s="10" t="s">
        <v>113</v>
      </c>
      <c r="BC1122" s="103" t="e">
        <f>IF(L1122="základní",#REF!,0)</f>
        <v>#REF!</v>
      </c>
      <c r="BD1122" s="103">
        <f>IF(L1122="snížená",#REF!,0)</f>
        <v>0</v>
      </c>
      <c r="BE1122" s="103">
        <f>IF(L1122="zákl. přenesená",#REF!,0)</f>
        <v>0</v>
      </c>
      <c r="BF1122" s="103">
        <f>IF(L1122="sníž. přenesená",#REF!,0)</f>
        <v>0</v>
      </c>
      <c r="BG1122" s="103">
        <f>IF(L1122="nulová",#REF!,0)</f>
        <v>0</v>
      </c>
      <c r="BH1122" s="10" t="s">
        <v>78</v>
      </c>
      <c r="BI1122" s="103" t="e">
        <f>ROUND(#REF!*H1122,2)</f>
        <v>#REF!</v>
      </c>
      <c r="BJ1122" s="10" t="s">
        <v>112</v>
      </c>
      <c r="BK1122" s="102" t="s">
        <v>1901</v>
      </c>
    </row>
    <row r="1123" spans="2:63" s="1" customFormat="1" ht="136.5" x14ac:dyDescent="0.2">
      <c r="B1123" s="21"/>
      <c r="D1123" s="104" t="s">
        <v>114</v>
      </c>
      <c r="F1123" s="105" t="s">
        <v>1902</v>
      </c>
      <c r="I1123" s="97"/>
      <c r="J1123" s="156"/>
      <c r="K1123" s="106"/>
      <c r="R1123" s="44"/>
      <c r="AR1123" s="10" t="s">
        <v>114</v>
      </c>
      <c r="AS1123" s="10" t="s">
        <v>70</v>
      </c>
    </row>
    <row r="1124" spans="2:63" s="1" customFormat="1" ht="37.9" customHeight="1" x14ac:dyDescent="0.2">
      <c r="B1124" s="92"/>
      <c r="C1124" s="93" t="s">
        <v>1903</v>
      </c>
      <c r="D1124" s="93" t="s">
        <v>108</v>
      </c>
      <c r="E1124" s="94" t="s">
        <v>1904</v>
      </c>
      <c r="F1124" s="95" t="s">
        <v>1905</v>
      </c>
      <c r="G1124" s="96" t="s">
        <v>111</v>
      </c>
      <c r="H1124" s="97">
        <v>1</v>
      </c>
      <c r="I1124" s="97" t="s">
        <v>4510</v>
      </c>
      <c r="J1124" s="156"/>
      <c r="K1124" s="98" t="s">
        <v>1</v>
      </c>
      <c r="L1124" s="99" t="s">
        <v>35</v>
      </c>
      <c r="M1124" s="100">
        <v>0</v>
      </c>
      <c r="N1124" s="100">
        <f>M1124*H1124</f>
        <v>0</v>
      </c>
      <c r="O1124" s="100">
        <v>0</v>
      </c>
      <c r="P1124" s="100">
        <f>O1124*H1124</f>
        <v>0</v>
      </c>
      <c r="Q1124" s="100">
        <v>0</v>
      </c>
      <c r="R1124" s="101">
        <f>Q1124*H1124</f>
        <v>0</v>
      </c>
      <c r="AP1124" s="102" t="s">
        <v>112</v>
      </c>
      <c r="AR1124" s="102" t="s">
        <v>108</v>
      </c>
      <c r="AS1124" s="102" t="s">
        <v>70</v>
      </c>
      <c r="AW1124" s="10" t="s">
        <v>113</v>
      </c>
      <c r="BC1124" s="103" t="e">
        <f>IF(L1124="základní",#REF!,0)</f>
        <v>#REF!</v>
      </c>
      <c r="BD1124" s="103">
        <f>IF(L1124="snížená",#REF!,0)</f>
        <v>0</v>
      </c>
      <c r="BE1124" s="103">
        <f>IF(L1124="zákl. přenesená",#REF!,0)</f>
        <v>0</v>
      </c>
      <c r="BF1124" s="103">
        <f>IF(L1124="sníž. přenesená",#REF!,0)</f>
        <v>0</v>
      </c>
      <c r="BG1124" s="103">
        <f>IF(L1124="nulová",#REF!,0)</f>
        <v>0</v>
      </c>
      <c r="BH1124" s="10" t="s">
        <v>78</v>
      </c>
      <c r="BI1124" s="103" t="e">
        <f>ROUND(#REF!*H1124,2)</f>
        <v>#REF!</v>
      </c>
      <c r="BJ1124" s="10" t="s">
        <v>112</v>
      </c>
      <c r="BK1124" s="102" t="s">
        <v>1906</v>
      </c>
    </row>
    <row r="1125" spans="2:63" s="1" customFormat="1" ht="136.5" x14ac:dyDescent="0.2">
      <c r="B1125" s="21"/>
      <c r="D1125" s="104" t="s">
        <v>114</v>
      </c>
      <c r="F1125" s="105" t="s">
        <v>1907</v>
      </c>
      <c r="I1125" s="97"/>
      <c r="J1125" s="156"/>
      <c r="K1125" s="106"/>
      <c r="R1125" s="44"/>
      <c r="AR1125" s="10" t="s">
        <v>114</v>
      </c>
      <c r="AS1125" s="10" t="s">
        <v>70</v>
      </c>
    </row>
    <row r="1126" spans="2:63" s="1" customFormat="1" ht="37.9" customHeight="1" x14ac:dyDescent="0.2">
      <c r="B1126" s="92"/>
      <c r="C1126" s="93" t="s">
        <v>1007</v>
      </c>
      <c r="D1126" s="93" t="s">
        <v>108</v>
      </c>
      <c r="E1126" s="94" t="s">
        <v>1908</v>
      </c>
      <c r="F1126" s="95" t="s">
        <v>1909</v>
      </c>
      <c r="G1126" s="96" t="s">
        <v>111</v>
      </c>
      <c r="H1126" s="97">
        <v>1</v>
      </c>
      <c r="I1126" s="97" t="s">
        <v>4510</v>
      </c>
      <c r="J1126" s="156"/>
      <c r="K1126" s="98" t="s">
        <v>1</v>
      </c>
      <c r="L1126" s="99" t="s">
        <v>35</v>
      </c>
      <c r="M1126" s="100">
        <v>0</v>
      </c>
      <c r="N1126" s="100">
        <f>M1126*H1126</f>
        <v>0</v>
      </c>
      <c r="O1126" s="100">
        <v>0</v>
      </c>
      <c r="P1126" s="100">
        <f>O1126*H1126</f>
        <v>0</v>
      </c>
      <c r="Q1126" s="100">
        <v>0</v>
      </c>
      <c r="R1126" s="101">
        <f>Q1126*H1126</f>
        <v>0</v>
      </c>
      <c r="AP1126" s="102" t="s">
        <v>112</v>
      </c>
      <c r="AR1126" s="102" t="s">
        <v>108</v>
      </c>
      <c r="AS1126" s="102" t="s">
        <v>70</v>
      </c>
      <c r="AW1126" s="10" t="s">
        <v>113</v>
      </c>
      <c r="BC1126" s="103" t="e">
        <f>IF(L1126="základní",#REF!,0)</f>
        <v>#REF!</v>
      </c>
      <c r="BD1126" s="103">
        <f>IF(L1126="snížená",#REF!,0)</f>
        <v>0</v>
      </c>
      <c r="BE1126" s="103">
        <f>IF(L1126="zákl. přenesená",#REF!,0)</f>
        <v>0</v>
      </c>
      <c r="BF1126" s="103">
        <f>IF(L1126="sníž. přenesená",#REF!,0)</f>
        <v>0</v>
      </c>
      <c r="BG1126" s="103">
        <f>IF(L1126="nulová",#REF!,0)</f>
        <v>0</v>
      </c>
      <c r="BH1126" s="10" t="s">
        <v>78</v>
      </c>
      <c r="BI1126" s="103" t="e">
        <f>ROUND(#REF!*H1126,2)</f>
        <v>#REF!</v>
      </c>
      <c r="BJ1126" s="10" t="s">
        <v>112</v>
      </c>
      <c r="BK1126" s="102" t="s">
        <v>1910</v>
      </c>
    </row>
    <row r="1127" spans="2:63" s="1" customFormat="1" ht="136.5" x14ac:dyDescent="0.2">
      <c r="B1127" s="21"/>
      <c r="D1127" s="104" t="s">
        <v>114</v>
      </c>
      <c r="F1127" s="105" t="s">
        <v>1911</v>
      </c>
      <c r="I1127" s="97"/>
      <c r="J1127" s="156"/>
      <c r="K1127" s="106"/>
      <c r="R1127" s="44"/>
      <c r="AR1127" s="10" t="s">
        <v>114</v>
      </c>
      <c r="AS1127" s="10" t="s">
        <v>70</v>
      </c>
    </row>
    <row r="1128" spans="2:63" s="1" customFormat="1" ht="37.9" customHeight="1" x14ac:dyDescent="0.2">
      <c r="B1128" s="92"/>
      <c r="C1128" s="93" t="s">
        <v>1912</v>
      </c>
      <c r="D1128" s="93" t="s">
        <v>108</v>
      </c>
      <c r="E1128" s="94" t="s">
        <v>1913</v>
      </c>
      <c r="F1128" s="95" t="s">
        <v>1914</v>
      </c>
      <c r="G1128" s="96" t="s">
        <v>111</v>
      </c>
      <c r="H1128" s="97">
        <v>1</v>
      </c>
      <c r="I1128" s="97" t="s">
        <v>4510</v>
      </c>
      <c r="J1128" s="156"/>
      <c r="K1128" s="98" t="s">
        <v>1</v>
      </c>
      <c r="L1128" s="99" t="s">
        <v>35</v>
      </c>
      <c r="M1128" s="100">
        <v>0</v>
      </c>
      <c r="N1128" s="100">
        <f>M1128*H1128</f>
        <v>0</v>
      </c>
      <c r="O1128" s="100">
        <v>0</v>
      </c>
      <c r="P1128" s="100">
        <f>O1128*H1128</f>
        <v>0</v>
      </c>
      <c r="Q1128" s="100">
        <v>0</v>
      </c>
      <c r="R1128" s="101">
        <f>Q1128*H1128</f>
        <v>0</v>
      </c>
      <c r="AP1128" s="102" t="s">
        <v>112</v>
      </c>
      <c r="AR1128" s="102" t="s">
        <v>108</v>
      </c>
      <c r="AS1128" s="102" t="s">
        <v>70</v>
      </c>
      <c r="AW1128" s="10" t="s">
        <v>113</v>
      </c>
      <c r="BC1128" s="103" t="e">
        <f>IF(L1128="základní",#REF!,0)</f>
        <v>#REF!</v>
      </c>
      <c r="BD1128" s="103">
        <f>IF(L1128="snížená",#REF!,0)</f>
        <v>0</v>
      </c>
      <c r="BE1128" s="103">
        <f>IF(L1128="zákl. přenesená",#REF!,0)</f>
        <v>0</v>
      </c>
      <c r="BF1128" s="103">
        <f>IF(L1128="sníž. přenesená",#REF!,0)</f>
        <v>0</v>
      </c>
      <c r="BG1128" s="103">
        <f>IF(L1128="nulová",#REF!,0)</f>
        <v>0</v>
      </c>
      <c r="BH1128" s="10" t="s">
        <v>78</v>
      </c>
      <c r="BI1128" s="103" t="e">
        <f>ROUND(#REF!*H1128,2)</f>
        <v>#REF!</v>
      </c>
      <c r="BJ1128" s="10" t="s">
        <v>112</v>
      </c>
      <c r="BK1128" s="102" t="s">
        <v>1915</v>
      </c>
    </row>
    <row r="1129" spans="2:63" s="1" customFormat="1" ht="136.5" x14ac:dyDescent="0.2">
      <c r="B1129" s="21"/>
      <c r="D1129" s="104" t="s">
        <v>114</v>
      </c>
      <c r="F1129" s="105" t="s">
        <v>1916</v>
      </c>
      <c r="I1129" s="97"/>
      <c r="J1129" s="156"/>
      <c r="K1129" s="106"/>
      <c r="R1129" s="44"/>
      <c r="AR1129" s="10" t="s">
        <v>114</v>
      </c>
      <c r="AS1129" s="10" t="s">
        <v>70</v>
      </c>
    </row>
    <row r="1130" spans="2:63" s="1" customFormat="1" ht="33" customHeight="1" x14ac:dyDescent="0.2">
      <c r="B1130" s="92"/>
      <c r="C1130" s="93" t="s">
        <v>1012</v>
      </c>
      <c r="D1130" s="93" t="s">
        <v>108</v>
      </c>
      <c r="E1130" s="94" t="s">
        <v>1917</v>
      </c>
      <c r="F1130" s="95" t="s">
        <v>1918</v>
      </c>
      <c r="G1130" s="96" t="s">
        <v>111</v>
      </c>
      <c r="H1130" s="97">
        <v>1</v>
      </c>
      <c r="I1130" s="97" t="s">
        <v>4510</v>
      </c>
      <c r="J1130" s="156"/>
      <c r="K1130" s="98" t="s">
        <v>1</v>
      </c>
      <c r="L1130" s="99" t="s">
        <v>35</v>
      </c>
      <c r="M1130" s="100">
        <v>0</v>
      </c>
      <c r="N1130" s="100">
        <f>M1130*H1130</f>
        <v>0</v>
      </c>
      <c r="O1130" s="100">
        <v>0</v>
      </c>
      <c r="P1130" s="100">
        <f>O1130*H1130</f>
        <v>0</v>
      </c>
      <c r="Q1130" s="100">
        <v>0</v>
      </c>
      <c r="R1130" s="101">
        <f>Q1130*H1130</f>
        <v>0</v>
      </c>
      <c r="AP1130" s="102" t="s">
        <v>112</v>
      </c>
      <c r="AR1130" s="102" t="s">
        <v>108</v>
      </c>
      <c r="AS1130" s="102" t="s">
        <v>70</v>
      </c>
      <c r="AW1130" s="10" t="s">
        <v>113</v>
      </c>
      <c r="BC1130" s="103" t="e">
        <f>IF(L1130="základní",#REF!,0)</f>
        <v>#REF!</v>
      </c>
      <c r="BD1130" s="103">
        <f>IF(L1130="snížená",#REF!,0)</f>
        <v>0</v>
      </c>
      <c r="BE1130" s="103">
        <f>IF(L1130="zákl. přenesená",#REF!,0)</f>
        <v>0</v>
      </c>
      <c r="BF1130" s="103">
        <f>IF(L1130="sníž. přenesená",#REF!,0)</f>
        <v>0</v>
      </c>
      <c r="BG1130" s="103">
        <f>IF(L1130="nulová",#REF!,0)</f>
        <v>0</v>
      </c>
      <c r="BH1130" s="10" t="s">
        <v>78</v>
      </c>
      <c r="BI1130" s="103" t="e">
        <f>ROUND(#REF!*H1130,2)</f>
        <v>#REF!</v>
      </c>
      <c r="BJ1130" s="10" t="s">
        <v>112</v>
      </c>
      <c r="BK1130" s="102" t="s">
        <v>1919</v>
      </c>
    </row>
    <row r="1131" spans="2:63" s="1" customFormat="1" ht="136.5" x14ac:dyDescent="0.2">
      <c r="B1131" s="21"/>
      <c r="D1131" s="104" t="s">
        <v>114</v>
      </c>
      <c r="F1131" s="105" t="s">
        <v>1920</v>
      </c>
      <c r="I1131" s="97"/>
      <c r="J1131" s="156"/>
      <c r="K1131" s="106"/>
      <c r="R1131" s="44"/>
      <c r="AR1131" s="10" t="s">
        <v>114</v>
      </c>
      <c r="AS1131" s="10" t="s">
        <v>70</v>
      </c>
    </row>
    <row r="1132" spans="2:63" s="1" customFormat="1" ht="33" customHeight="1" x14ac:dyDescent="0.2">
      <c r="B1132" s="92"/>
      <c r="C1132" s="93" t="s">
        <v>1921</v>
      </c>
      <c r="D1132" s="93" t="s">
        <v>108</v>
      </c>
      <c r="E1132" s="94" t="s">
        <v>1922</v>
      </c>
      <c r="F1132" s="95" t="s">
        <v>1923</v>
      </c>
      <c r="G1132" s="96" t="s">
        <v>111</v>
      </c>
      <c r="H1132" s="97">
        <v>1</v>
      </c>
      <c r="I1132" s="97" t="s">
        <v>4510</v>
      </c>
      <c r="J1132" s="156"/>
      <c r="K1132" s="98" t="s">
        <v>1</v>
      </c>
      <c r="L1132" s="99" t="s">
        <v>35</v>
      </c>
      <c r="M1132" s="100">
        <v>0</v>
      </c>
      <c r="N1132" s="100">
        <f>M1132*H1132</f>
        <v>0</v>
      </c>
      <c r="O1132" s="100">
        <v>0</v>
      </c>
      <c r="P1132" s="100">
        <f>O1132*H1132</f>
        <v>0</v>
      </c>
      <c r="Q1132" s="100">
        <v>0</v>
      </c>
      <c r="R1132" s="101">
        <f>Q1132*H1132</f>
        <v>0</v>
      </c>
      <c r="AP1132" s="102" t="s">
        <v>112</v>
      </c>
      <c r="AR1132" s="102" t="s">
        <v>108</v>
      </c>
      <c r="AS1132" s="102" t="s">
        <v>70</v>
      </c>
      <c r="AW1132" s="10" t="s">
        <v>113</v>
      </c>
      <c r="BC1132" s="103" t="e">
        <f>IF(L1132="základní",#REF!,0)</f>
        <v>#REF!</v>
      </c>
      <c r="BD1132" s="103">
        <f>IF(L1132="snížená",#REF!,0)</f>
        <v>0</v>
      </c>
      <c r="BE1132" s="103">
        <f>IF(L1132="zákl. přenesená",#REF!,0)</f>
        <v>0</v>
      </c>
      <c r="BF1132" s="103">
        <f>IF(L1132="sníž. přenesená",#REF!,0)</f>
        <v>0</v>
      </c>
      <c r="BG1132" s="103">
        <f>IF(L1132="nulová",#REF!,0)</f>
        <v>0</v>
      </c>
      <c r="BH1132" s="10" t="s">
        <v>78</v>
      </c>
      <c r="BI1132" s="103" t="e">
        <f>ROUND(#REF!*H1132,2)</f>
        <v>#REF!</v>
      </c>
      <c r="BJ1132" s="10" t="s">
        <v>112</v>
      </c>
      <c r="BK1132" s="102" t="s">
        <v>1924</v>
      </c>
    </row>
    <row r="1133" spans="2:63" s="1" customFormat="1" ht="136.5" x14ac:dyDescent="0.2">
      <c r="B1133" s="21"/>
      <c r="D1133" s="104" t="s">
        <v>114</v>
      </c>
      <c r="F1133" s="105" t="s">
        <v>1925</v>
      </c>
      <c r="I1133" s="97"/>
      <c r="J1133" s="156"/>
      <c r="K1133" s="106"/>
      <c r="R1133" s="44"/>
      <c r="AR1133" s="10" t="s">
        <v>114</v>
      </c>
      <c r="AS1133" s="10" t="s">
        <v>70</v>
      </c>
    </row>
    <row r="1134" spans="2:63" s="1" customFormat="1" ht="33" customHeight="1" x14ac:dyDescent="0.2">
      <c r="B1134" s="92"/>
      <c r="C1134" s="93" t="s">
        <v>1016</v>
      </c>
      <c r="D1134" s="93" t="s">
        <v>108</v>
      </c>
      <c r="E1134" s="94" t="s">
        <v>1926</v>
      </c>
      <c r="F1134" s="95" t="s">
        <v>1927</v>
      </c>
      <c r="G1134" s="96" t="s">
        <v>111</v>
      </c>
      <c r="H1134" s="97">
        <v>1</v>
      </c>
      <c r="I1134" s="97" t="s">
        <v>4510</v>
      </c>
      <c r="J1134" s="156"/>
      <c r="K1134" s="98" t="s">
        <v>1</v>
      </c>
      <c r="L1134" s="99" t="s">
        <v>35</v>
      </c>
      <c r="M1134" s="100">
        <v>0</v>
      </c>
      <c r="N1134" s="100">
        <f>M1134*H1134</f>
        <v>0</v>
      </c>
      <c r="O1134" s="100">
        <v>0</v>
      </c>
      <c r="P1134" s="100">
        <f>O1134*H1134</f>
        <v>0</v>
      </c>
      <c r="Q1134" s="100">
        <v>0</v>
      </c>
      <c r="R1134" s="101">
        <f>Q1134*H1134</f>
        <v>0</v>
      </c>
      <c r="AP1134" s="102" t="s">
        <v>112</v>
      </c>
      <c r="AR1134" s="102" t="s">
        <v>108</v>
      </c>
      <c r="AS1134" s="102" t="s">
        <v>70</v>
      </c>
      <c r="AW1134" s="10" t="s">
        <v>113</v>
      </c>
      <c r="BC1134" s="103" t="e">
        <f>IF(L1134="základní",#REF!,0)</f>
        <v>#REF!</v>
      </c>
      <c r="BD1134" s="103">
        <f>IF(L1134="snížená",#REF!,0)</f>
        <v>0</v>
      </c>
      <c r="BE1134" s="103">
        <f>IF(L1134="zákl. přenesená",#REF!,0)</f>
        <v>0</v>
      </c>
      <c r="BF1134" s="103">
        <f>IF(L1134="sníž. přenesená",#REF!,0)</f>
        <v>0</v>
      </c>
      <c r="BG1134" s="103">
        <f>IF(L1134="nulová",#REF!,0)</f>
        <v>0</v>
      </c>
      <c r="BH1134" s="10" t="s">
        <v>78</v>
      </c>
      <c r="BI1134" s="103" t="e">
        <f>ROUND(#REF!*H1134,2)</f>
        <v>#REF!</v>
      </c>
      <c r="BJ1134" s="10" t="s">
        <v>112</v>
      </c>
      <c r="BK1134" s="102" t="s">
        <v>1928</v>
      </c>
    </row>
    <row r="1135" spans="2:63" s="1" customFormat="1" ht="136.5" x14ac:dyDescent="0.2">
      <c r="B1135" s="21"/>
      <c r="D1135" s="104" t="s">
        <v>114</v>
      </c>
      <c r="F1135" s="105" t="s">
        <v>1929</v>
      </c>
      <c r="I1135" s="97"/>
      <c r="J1135" s="156"/>
      <c r="K1135" s="106"/>
      <c r="R1135" s="44"/>
      <c r="AR1135" s="10" t="s">
        <v>114</v>
      </c>
      <c r="AS1135" s="10" t="s">
        <v>70</v>
      </c>
    </row>
    <row r="1136" spans="2:63" s="1" customFormat="1" ht="33" customHeight="1" x14ac:dyDescent="0.2">
      <c r="B1136" s="92"/>
      <c r="C1136" s="93" t="s">
        <v>1930</v>
      </c>
      <c r="D1136" s="93" t="s">
        <v>108</v>
      </c>
      <c r="E1136" s="94" t="s">
        <v>1931</v>
      </c>
      <c r="F1136" s="95" t="s">
        <v>1932</v>
      </c>
      <c r="G1136" s="96" t="s">
        <v>111</v>
      </c>
      <c r="H1136" s="97">
        <v>1</v>
      </c>
      <c r="I1136" s="97" t="s">
        <v>4510</v>
      </c>
      <c r="J1136" s="156"/>
      <c r="K1136" s="98" t="s">
        <v>1</v>
      </c>
      <c r="L1136" s="99" t="s">
        <v>35</v>
      </c>
      <c r="M1136" s="100">
        <v>0</v>
      </c>
      <c r="N1136" s="100">
        <f>M1136*H1136</f>
        <v>0</v>
      </c>
      <c r="O1136" s="100">
        <v>0</v>
      </c>
      <c r="P1136" s="100">
        <f>O1136*H1136</f>
        <v>0</v>
      </c>
      <c r="Q1136" s="100">
        <v>0</v>
      </c>
      <c r="R1136" s="101">
        <f>Q1136*H1136</f>
        <v>0</v>
      </c>
      <c r="AP1136" s="102" t="s">
        <v>112</v>
      </c>
      <c r="AR1136" s="102" t="s">
        <v>108</v>
      </c>
      <c r="AS1136" s="102" t="s">
        <v>70</v>
      </c>
      <c r="AW1136" s="10" t="s">
        <v>113</v>
      </c>
      <c r="BC1136" s="103" t="e">
        <f>IF(L1136="základní",#REF!,0)</f>
        <v>#REF!</v>
      </c>
      <c r="BD1136" s="103">
        <f>IF(L1136="snížená",#REF!,0)</f>
        <v>0</v>
      </c>
      <c r="BE1136" s="103">
        <f>IF(L1136="zákl. přenesená",#REF!,0)</f>
        <v>0</v>
      </c>
      <c r="BF1136" s="103">
        <f>IF(L1136="sníž. přenesená",#REF!,0)</f>
        <v>0</v>
      </c>
      <c r="BG1136" s="103">
        <f>IF(L1136="nulová",#REF!,0)</f>
        <v>0</v>
      </c>
      <c r="BH1136" s="10" t="s">
        <v>78</v>
      </c>
      <c r="BI1136" s="103" t="e">
        <f>ROUND(#REF!*H1136,2)</f>
        <v>#REF!</v>
      </c>
      <c r="BJ1136" s="10" t="s">
        <v>112</v>
      </c>
      <c r="BK1136" s="102" t="s">
        <v>1933</v>
      </c>
    </row>
    <row r="1137" spans="2:63" s="1" customFormat="1" ht="136.5" x14ac:dyDescent="0.2">
      <c r="B1137" s="21"/>
      <c r="D1137" s="104" t="s">
        <v>114</v>
      </c>
      <c r="F1137" s="105" t="s">
        <v>1934</v>
      </c>
      <c r="I1137" s="97"/>
      <c r="J1137" s="156"/>
      <c r="K1137" s="106"/>
      <c r="R1137" s="44"/>
      <c r="AR1137" s="10" t="s">
        <v>114</v>
      </c>
      <c r="AS1137" s="10" t="s">
        <v>70</v>
      </c>
    </row>
    <row r="1138" spans="2:63" s="1" customFormat="1" ht="33" customHeight="1" x14ac:dyDescent="0.2">
      <c r="B1138" s="92"/>
      <c r="C1138" s="93" t="s">
        <v>1021</v>
      </c>
      <c r="D1138" s="93" t="s">
        <v>108</v>
      </c>
      <c r="E1138" s="94" t="s">
        <v>1935</v>
      </c>
      <c r="F1138" s="95" t="s">
        <v>1936</v>
      </c>
      <c r="G1138" s="96" t="s">
        <v>111</v>
      </c>
      <c r="H1138" s="97">
        <v>1</v>
      </c>
      <c r="I1138" s="97" t="s">
        <v>4510</v>
      </c>
      <c r="J1138" s="156"/>
      <c r="K1138" s="98" t="s">
        <v>1</v>
      </c>
      <c r="L1138" s="99" t="s">
        <v>35</v>
      </c>
      <c r="M1138" s="100">
        <v>0</v>
      </c>
      <c r="N1138" s="100">
        <f>M1138*H1138</f>
        <v>0</v>
      </c>
      <c r="O1138" s="100">
        <v>0</v>
      </c>
      <c r="P1138" s="100">
        <f>O1138*H1138</f>
        <v>0</v>
      </c>
      <c r="Q1138" s="100">
        <v>0</v>
      </c>
      <c r="R1138" s="101">
        <f>Q1138*H1138</f>
        <v>0</v>
      </c>
      <c r="AP1138" s="102" t="s">
        <v>112</v>
      </c>
      <c r="AR1138" s="102" t="s">
        <v>108</v>
      </c>
      <c r="AS1138" s="102" t="s">
        <v>70</v>
      </c>
      <c r="AW1138" s="10" t="s">
        <v>113</v>
      </c>
      <c r="BC1138" s="103" t="e">
        <f>IF(L1138="základní",#REF!,0)</f>
        <v>#REF!</v>
      </c>
      <c r="BD1138" s="103">
        <f>IF(L1138="snížená",#REF!,0)</f>
        <v>0</v>
      </c>
      <c r="BE1138" s="103">
        <f>IF(L1138="zákl. přenesená",#REF!,0)</f>
        <v>0</v>
      </c>
      <c r="BF1138" s="103">
        <f>IF(L1138="sníž. přenesená",#REF!,0)</f>
        <v>0</v>
      </c>
      <c r="BG1138" s="103">
        <f>IF(L1138="nulová",#REF!,0)</f>
        <v>0</v>
      </c>
      <c r="BH1138" s="10" t="s">
        <v>78</v>
      </c>
      <c r="BI1138" s="103" t="e">
        <f>ROUND(#REF!*H1138,2)</f>
        <v>#REF!</v>
      </c>
      <c r="BJ1138" s="10" t="s">
        <v>112</v>
      </c>
      <c r="BK1138" s="102" t="s">
        <v>1937</v>
      </c>
    </row>
    <row r="1139" spans="2:63" s="1" customFormat="1" ht="136.5" x14ac:dyDescent="0.2">
      <c r="B1139" s="21"/>
      <c r="D1139" s="104" t="s">
        <v>114</v>
      </c>
      <c r="F1139" s="105" t="s">
        <v>1938</v>
      </c>
      <c r="I1139" s="97"/>
      <c r="J1139" s="156"/>
      <c r="K1139" s="106"/>
      <c r="R1139" s="44"/>
      <c r="AR1139" s="10" t="s">
        <v>114</v>
      </c>
      <c r="AS1139" s="10" t="s">
        <v>70</v>
      </c>
    </row>
    <row r="1140" spans="2:63" s="1" customFormat="1" ht="33" customHeight="1" x14ac:dyDescent="0.2">
      <c r="B1140" s="92"/>
      <c r="C1140" s="93" t="s">
        <v>1939</v>
      </c>
      <c r="D1140" s="93" t="s">
        <v>108</v>
      </c>
      <c r="E1140" s="94" t="s">
        <v>1940</v>
      </c>
      <c r="F1140" s="95" t="s">
        <v>1941</v>
      </c>
      <c r="G1140" s="96" t="s">
        <v>111</v>
      </c>
      <c r="H1140" s="97">
        <v>1</v>
      </c>
      <c r="I1140" s="97" t="s">
        <v>4510</v>
      </c>
      <c r="J1140" s="156"/>
      <c r="K1140" s="98" t="s">
        <v>1</v>
      </c>
      <c r="L1140" s="99" t="s">
        <v>35</v>
      </c>
      <c r="M1140" s="100">
        <v>0</v>
      </c>
      <c r="N1140" s="100">
        <f>M1140*H1140</f>
        <v>0</v>
      </c>
      <c r="O1140" s="100">
        <v>0</v>
      </c>
      <c r="P1140" s="100">
        <f>O1140*H1140</f>
        <v>0</v>
      </c>
      <c r="Q1140" s="100">
        <v>0</v>
      </c>
      <c r="R1140" s="101">
        <f>Q1140*H1140</f>
        <v>0</v>
      </c>
      <c r="AP1140" s="102" t="s">
        <v>112</v>
      </c>
      <c r="AR1140" s="102" t="s">
        <v>108</v>
      </c>
      <c r="AS1140" s="102" t="s">
        <v>70</v>
      </c>
      <c r="AW1140" s="10" t="s">
        <v>113</v>
      </c>
      <c r="BC1140" s="103" t="e">
        <f>IF(L1140="základní",#REF!,0)</f>
        <v>#REF!</v>
      </c>
      <c r="BD1140" s="103">
        <f>IF(L1140="snížená",#REF!,0)</f>
        <v>0</v>
      </c>
      <c r="BE1140" s="103">
        <f>IF(L1140="zákl. přenesená",#REF!,0)</f>
        <v>0</v>
      </c>
      <c r="BF1140" s="103">
        <f>IF(L1140="sníž. přenesená",#REF!,0)</f>
        <v>0</v>
      </c>
      <c r="BG1140" s="103">
        <f>IF(L1140="nulová",#REF!,0)</f>
        <v>0</v>
      </c>
      <c r="BH1140" s="10" t="s">
        <v>78</v>
      </c>
      <c r="BI1140" s="103" t="e">
        <f>ROUND(#REF!*H1140,2)</f>
        <v>#REF!</v>
      </c>
      <c r="BJ1140" s="10" t="s">
        <v>112</v>
      </c>
      <c r="BK1140" s="102" t="s">
        <v>1942</v>
      </c>
    </row>
    <row r="1141" spans="2:63" s="1" customFormat="1" ht="136.5" x14ac:dyDescent="0.2">
      <c r="B1141" s="21"/>
      <c r="D1141" s="104" t="s">
        <v>114</v>
      </c>
      <c r="F1141" s="105" t="s">
        <v>1943</v>
      </c>
      <c r="I1141" s="97"/>
      <c r="J1141" s="156"/>
      <c r="K1141" s="106"/>
      <c r="R1141" s="44"/>
      <c r="AR1141" s="10" t="s">
        <v>114</v>
      </c>
      <c r="AS1141" s="10" t="s">
        <v>70</v>
      </c>
    </row>
    <row r="1142" spans="2:63" s="1" customFormat="1" ht="37.9" customHeight="1" x14ac:dyDescent="0.2">
      <c r="B1142" s="92"/>
      <c r="C1142" s="93" t="s">
        <v>1025</v>
      </c>
      <c r="D1142" s="93" t="s">
        <v>108</v>
      </c>
      <c r="E1142" s="94" t="s">
        <v>1944</v>
      </c>
      <c r="F1142" s="95" t="s">
        <v>1945</v>
      </c>
      <c r="G1142" s="96" t="s">
        <v>111</v>
      </c>
      <c r="H1142" s="97">
        <v>1</v>
      </c>
      <c r="I1142" s="97" t="s">
        <v>4510</v>
      </c>
      <c r="J1142" s="156"/>
      <c r="K1142" s="98" t="s">
        <v>1</v>
      </c>
      <c r="L1142" s="99" t="s">
        <v>35</v>
      </c>
      <c r="M1142" s="100">
        <v>0</v>
      </c>
      <c r="N1142" s="100">
        <f>M1142*H1142</f>
        <v>0</v>
      </c>
      <c r="O1142" s="100">
        <v>0</v>
      </c>
      <c r="P1142" s="100">
        <f>O1142*H1142</f>
        <v>0</v>
      </c>
      <c r="Q1142" s="100">
        <v>0</v>
      </c>
      <c r="R1142" s="101">
        <f>Q1142*H1142</f>
        <v>0</v>
      </c>
      <c r="AP1142" s="102" t="s">
        <v>112</v>
      </c>
      <c r="AR1142" s="102" t="s">
        <v>108</v>
      </c>
      <c r="AS1142" s="102" t="s">
        <v>70</v>
      </c>
      <c r="AW1142" s="10" t="s">
        <v>113</v>
      </c>
      <c r="BC1142" s="103" t="e">
        <f>IF(L1142="základní",#REF!,0)</f>
        <v>#REF!</v>
      </c>
      <c r="BD1142" s="103">
        <f>IF(L1142="snížená",#REF!,0)</f>
        <v>0</v>
      </c>
      <c r="BE1142" s="103">
        <f>IF(L1142="zákl. přenesená",#REF!,0)</f>
        <v>0</v>
      </c>
      <c r="BF1142" s="103">
        <f>IF(L1142="sníž. přenesená",#REF!,0)</f>
        <v>0</v>
      </c>
      <c r="BG1142" s="103">
        <f>IF(L1142="nulová",#REF!,0)</f>
        <v>0</v>
      </c>
      <c r="BH1142" s="10" t="s">
        <v>78</v>
      </c>
      <c r="BI1142" s="103" t="e">
        <f>ROUND(#REF!*H1142,2)</f>
        <v>#REF!</v>
      </c>
      <c r="BJ1142" s="10" t="s">
        <v>112</v>
      </c>
      <c r="BK1142" s="102" t="s">
        <v>1946</v>
      </c>
    </row>
    <row r="1143" spans="2:63" s="1" customFormat="1" ht="136.5" x14ac:dyDescent="0.2">
      <c r="B1143" s="21"/>
      <c r="D1143" s="104" t="s">
        <v>114</v>
      </c>
      <c r="F1143" s="105" t="s">
        <v>1947</v>
      </c>
      <c r="I1143" s="97"/>
      <c r="J1143" s="156"/>
      <c r="K1143" s="106"/>
      <c r="R1143" s="44"/>
      <c r="AR1143" s="10" t="s">
        <v>114</v>
      </c>
      <c r="AS1143" s="10" t="s">
        <v>70</v>
      </c>
    </row>
    <row r="1144" spans="2:63" s="1" customFormat="1" ht="37.9" customHeight="1" x14ac:dyDescent="0.2">
      <c r="B1144" s="92"/>
      <c r="C1144" s="93" t="s">
        <v>1948</v>
      </c>
      <c r="D1144" s="93" t="s">
        <v>108</v>
      </c>
      <c r="E1144" s="94" t="s">
        <v>1949</v>
      </c>
      <c r="F1144" s="95" t="s">
        <v>1950</v>
      </c>
      <c r="G1144" s="96" t="s">
        <v>111</v>
      </c>
      <c r="H1144" s="97">
        <v>1</v>
      </c>
      <c r="I1144" s="97" t="s">
        <v>4510</v>
      </c>
      <c r="J1144" s="156"/>
      <c r="K1144" s="98" t="s">
        <v>1</v>
      </c>
      <c r="L1144" s="99" t="s">
        <v>35</v>
      </c>
      <c r="M1144" s="100">
        <v>0</v>
      </c>
      <c r="N1144" s="100">
        <f>M1144*H1144</f>
        <v>0</v>
      </c>
      <c r="O1144" s="100">
        <v>0</v>
      </c>
      <c r="P1144" s="100">
        <f>O1144*H1144</f>
        <v>0</v>
      </c>
      <c r="Q1144" s="100">
        <v>0</v>
      </c>
      <c r="R1144" s="101">
        <f>Q1144*H1144</f>
        <v>0</v>
      </c>
      <c r="AP1144" s="102" t="s">
        <v>112</v>
      </c>
      <c r="AR1144" s="102" t="s">
        <v>108</v>
      </c>
      <c r="AS1144" s="102" t="s">
        <v>70</v>
      </c>
      <c r="AW1144" s="10" t="s">
        <v>113</v>
      </c>
      <c r="BC1144" s="103" t="e">
        <f>IF(L1144="základní",#REF!,0)</f>
        <v>#REF!</v>
      </c>
      <c r="BD1144" s="103">
        <f>IF(L1144="snížená",#REF!,0)</f>
        <v>0</v>
      </c>
      <c r="BE1144" s="103">
        <f>IF(L1144="zákl. přenesená",#REF!,0)</f>
        <v>0</v>
      </c>
      <c r="BF1144" s="103">
        <f>IF(L1144="sníž. přenesená",#REF!,0)</f>
        <v>0</v>
      </c>
      <c r="BG1144" s="103">
        <f>IF(L1144="nulová",#REF!,0)</f>
        <v>0</v>
      </c>
      <c r="BH1144" s="10" t="s">
        <v>78</v>
      </c>
      <c r="BI1144" s="103" t="e">
        <f>ROUND(#REF!*H1144,2)</f>
        <v>#REF!</v>
      </c>
      <c r="BJ1144" s="10" t="s">
        <v>112</v>
      </c>
      <c r="BK1144" s="102" t="s">
        <v>1951</v>
      </c>
    </row>
    <row r="1145" spans="2:63" s="1" customFormat="1" ht="136.5" x14ac:dyDescent="0.2">
      <c r="B1145" s="21"/>
      <c r="D1145" s="104" t="s">
        <v>114</v>
      </c>
      <c r="F1145" s="105" t="s">
        <v>1952</v>
      </c>
      <c r="I1145" s="97"/>
      <c r="J1145" s="156"/>
      <c r="K1145" s="106"/>
      <c r="R1145" s="44"/>
      <c r="AR1145" s="10" t="s">
        <v>114</v>
      </c>
      <c r="AS1145" s="10" t="s">
        <v>70</v>
      </c>
    </row>
    <row r="1146" spans="2:63" s="1" customFormat="1" ht="37.9" customHeight="1" x14ac:dyDescent="0.2">
      <c r="B1146" s="92"/>
      <c r="C1146" s="93" t="s">
        <v>1030</v>
      </c>
      <c r="D1146" s="93" t="s">
        <v>108</v>
      </c>
      <c r="E1146" s="94" t="s">
        <v>1953</v>
      </c>
      <c r="F1146" s="95" t="s">
        <v>1954</v>
      </c>
      <c r="G1146" s="96" t="s">
        <v>111</v>
      </c>
      <c r="H1146" s="97">
        <v>1</v>
      </c>
      <c r="I1146" s="97" t="s">
        <v>4510</v>
      </c>
      <c r="J1146" s="156"/>
      <c r="K1146" s="98" t="s">
        <v>1</v>
      </c>
      <c r="L1146" s="99" t="s">
        <v>35</v>
      </c>
      <c r="M1146" s="100">
        <v>0</v>
      </c>
      <c r="N1146" s="100">
        <f>M1146*H1146</f>
        <v>0</v>
      </c>
      <c r="O1146" s="100">
        <v>0</v>
      </c>
      <c r="P1146" s="100">
        <f>O1146*H1146</f>
        <v>0</v>
      </c>
      <c r="Q1146" s="100">
        <v>0</v>
      </c>
      <c r="R1146" s="101">
        <f>Q1146*H1146</f>
        <v>0</v>
      </c>
      <c r="AP1146" s="102" t="s">
        <v>112</v>
      </c>
      <c r="AR1146" s="102" t="s">
        <v>108</v>
      </c>
      <c r="AS1146" s="102" t="s">
        <v>70</v>
      </c>
      <c r="AW1146" s="10" t="s">
        <v>113</v>
      </c>
      <c r="BC1146" s="103" t="e">
        <f>IF(L1146="základní",#REF!,0)</f>
        <v>#REF!</v>
      </c>
      <c r="BD1146" s="103">
        <f>IF(L1146="snížená",#REF!,0)</f>
        <v>0</v>
      </c>
      <c r="BE1146" s="103">
        <f>IF(L1146="zákl. přenesená",#REF!,0)</f>
        <v>0</v>
      </c>
      <c r="BF1146" s="103">
        <f>IF(L1146="sníž. přenesená",#REF!,0)</f>
        <v>0</v>
      </c>
      <c r="BG1146" s="103">
        <f>IF(L1146="nulová",#REF!,0)</f>
        <v>0</v>
      </c>
      <c r="BH1146" s="10" t="s">
        <v>78</v>
      </c>
      <c r="BI1146" s="103" t="e">
        <f>ROUND(#REF!*H1146,2)</f>
        <v>#REF!</v>
      </c>
      <c r="BJ1146" s="10" t="s">
        <v>112</v>
      </c>
      <c r="BK1146" s="102" t="s">
        <v>1955</v>
      </c>
    </row>
    <row r="1147" spans="2:63" s="1" customFormat="1" ht="136.5" x14ac:dyDescent="0.2">
      <c r="B1147" s="21"/>
      <c r="D1147" s="104" t="s">
        <v>114</v>
      </c>
      <c r="F1147" s="105" t="s">
        <v>1956</v>
      </c>
      <c r="I1147" s="97"/>
      <c r="J1147" s="156"/>
      <c r="K1147" s="106"/>
      <c r="R1147" s="44"/>
      <c r="AR1147" s="10" t="s">
        <v>114</v>
      </c>
      <c r="AS1147" s="10" t="s">
        <v>70</v>
      </c>
    </row>
    <row r="1148" spans="2:63" s="1" customFormat="1" ht="37.9" customHeight="1" x14ac:dyDescent="0.2">
      <c r="B1148" s="92"/>
      <c r="C1148" s="93" t="s">
        <v>1957</v>
      </c>
      <c r="D1148" s="93" t="s">
        <v>108</v>
      </c>
      <c r="E1148" s="94" t="s">
        <v>1958</v>
      </c>
      <c r="F1148" s="95" t="s">
        <v>1959</v>
      </c>
      <c r="G1148" s="96" t="s">
        <v>111</v>
      </c>
      <c r="H1148" s="97">
        <v>1</v>
      </c>
      <c r="I1148" s="97" t="s">
        <v>4510</v>
      </c>
      <c r="J1148" s="156"/>
      <c r="K1148" s="98" t="s">
        <v>1</v>
      </c>
      <c r="L1148" s="99" t="s">
        <v>35</v>
      </c>
      <c r="M1148" s="100">
        <v>0</v>
      </c>
      <c r="N1148" s="100">
        <f>M1148*H1148</f>
        <v>0</v>
      </c>
      <c r="O1148" s="100">
        <v>0</v>
      </c>
      <c r="P1148" s="100">
        <f>O1148*H1148</f>
        <v>0</v>
      </c>
      <c r="Q1148" s="100">
        <v>0</v>
      </c>
      <c r="R1148" s="101">
        <f>Q1148*H1148</f>
        <v>0</v>
      </c>
      <c r="AP1148" s="102" t="s">
        <v>112</v>
      </c>
      <c r="AR1148" s="102" t="s">
        <v>108</v>
      </c>
      <c r="AS1148" s="102" t="s">
        <v>70</v>
      </c>
      <c r="AW1148" s="10" t="s">
        <v>113</v>
      </c>
      <c r="BC1148" s="103" t="e">
        <f>IF(L1148="základní",#REF!,0)</f>
        <v>#REF!</v>
      </c>
      <c r="BD1148" s="103">
        <f>IF(L1148="snížená",#REF!,0)</f>
        <v>0</v>
      </c>
      <c r="BE1148" s="103">
        <f>IF(L1148="zákl. přenesená",#REF!,0)</f>
        <v>0</v>
      </c>
      <c r="BF1148" s="103">
        <f>IF(L1148="sníž. přenesená",#REF!,0)</f>
        <v>0</v>
      </c>
      <c r="BG1148" s="103">
        <f>IF(L1148="nulová",#REF!,0)</f>
        <v>0</v>
      </c>
      <c r="BH1148" s="10" t="s">
        <v>78</v>
      </c>
      <c r="BI1148" s="103" t="e">
        <f>ROUND(#REF!*H1148,2)</f>
        <v>#REF!</v>
      </c>
      <c r="BJ1148" s="10" t="s">
        <v>112</v>
      </c>
      <c r="BK1148" s="102" t="s">
        <v>1960</v>
      </c>
    </row>
    <row r="1149" spans="2:63" s="1" customFormat="1" ht="136.5" x14ac:dyDescent="0.2">
      <c r="B1149" s="21"/>
      <c r="D1149" s="104" t="s">
        <v>114</v>
      </c>
      <c r="F1149" s="105" t="s">
        <v>1961</v>
      </c>
      <c r="I1149" s="97"/>
      <c r="J1149" s="156"/>
      <c r="K1149" s="106"/>
      <c r="R1149" s="44"/>
      <c r="AR1149" s="10" t="s">
        <v>114</v>
      </c>
      <c r="AS1149" s="10" t="s">
        <v>70</v>
      </c>
    </row>
    <row r="1150" spans="2:63" s="1" customFormat="1" ht="37.9" customHeight="1" x14ac:dyDescent="0.2">
      <c r="B1150" s="92"/>
      <c r="C1150" s="93" t="s">
        <v>1034</v>
      </c>
      <c r="D1150" s="93" t="s">
        <v>108</v>
      </c>
      <c r="E1150" s="94" t="s">
        <v>1962</v>
      </c>
      <c r="F1150" s="95" t="s">
        <v>1963</v>
      </c>
      <c r="G1150" s="96" t="s">
        <v>111</v>
      </c>
      <c r="H1150" s="97">
        <v>1</v>
      </c>
      <c r="I1150" s="97" t="s">
        <v>4510</v>
      </c>
      <c r="J1150" s="156"/>
      <c r="K1150" s="98" t="s">
        <v>1</v>
      </c>
      <c r="L1150" s="99" t="s">
        <v>35</v>
      </c>
      <c r="M1150" s="100">
        <v>0</v>
      </c>
      <c r="N1150" s="100">
        <f>M1150*H1150</f>
        <v>0</v>
      </c>
      <c r="O1150" s="100">
        <v>0</v>
      </c>
      <c r="P1150" s="100">
        <f>O1150*H1150</f>
        <v>0</v>
      </c>
      <c r="Q1150" s="100">
        <v>0</v>
      </c>
      <c r="R1150" s="101">
        <f>Q1150*H1150</f>
        <v>0</v>
      </c>
      <c r="AP1150" s="102" t="s">
        <v>112</v>
      </c>
      <c r="AR1150" s="102" t="s">
        <v>108</v>
      </c>
      <c r="AS1150" s="102" t="s">
        <v>70</v>
      </c>
      <c r="AW1150" s="10" t="s">
        <v>113</v>
      </c>
      <c r="BC1150" s="103" t="e">
        <f>IF(L1150="základní",#REF!,0)</f>
        <v>#REF!</v>
      </c>
      <c r="BD1150" s="103">
        <f>IF(L1150="snížená",#REF!,0)</f>
        <v>0</v>
      </c>
      <c r="BE1150" s="103">
        <f>IF(L1150="zákl. přenesená",#REF!,0)</f>
        <v>0</v>
      </c>
      <c r="BF1150" s="103">
        <f>IF(L1150="sníž. přenesená",#REF!,0)</f>
        <v>0</v>
      </c>
      <c r="BG1150" s="103">
        <f>IF(L1150="nulová",#REF!,0)</f>
        <v>0</v>
      </c>
      <c r="BH1150" s="10" t="s">
        <v>78</v>
      </c>
      <c r="BI1150" s="103" t="e">
        <f>ROUND(#REF!*H1150,2)</f>
        <v>#REF!</v>
      </c>
      <c r="BJ1150" s="10" t="s">
        <v>112</v>
      </c>
      <c r="BK1150" s="102" t="s">
        <v>1964</v>
      </c>
    </row>
    <row r="1151" spans="2:63" s="1" customFormat="1" ht="136.5" x14ac:dyDescent="0.2">
      <c r="B1151" s="21"/>
      <c r="D1151" s="104" t="s">
        <v>114</v>
      </c>
      <c r="F1151" s="105" t="s">
        <v>1965</v>
      </c>
      <c r="I1151" s="97"/>
      <c r="J1151" s="156"/>
      <c r="K1151" s="106"/>
      <c r="R1151" s="44"/>
      <c r="AR1151" s="10" t="s">
        <v>114</v>
      </c>
      <c r="AS1151" s="10" t="s">
        <v>70</v>
      </c>
    </row>
    <row r="1152" spans="2:63" s="1" customFormat="1" ht="37.9" customHeight="1" x14ac:dyDescent="0.2">
      <c r="B1152" s="92"/>
      <c r="C1152" s="93" t="s">
        <v>1966</v>
      </c>
      <c r="D1152" s="93" t="s">
        <v>108</v>
      </c>
      <c r="E1152" s="94" t="s">
        <v>1967</v>
      </c>
      <c r="F1152" s="95" t="s">
        <v>1968</v>
      </c>
      <c r="G1152" s="96" t="s">
        <v>111</v>
      </c>
      <c r="H1152" s="97">
        <v>1</v>
      </c>
      <c r="I1152" s="97" t="s">
        <v>4510</v>
      </c>
      <c r="J1152" s="156"/>
      <c r="K1152" s="98" t="s">
        <v>1</v>
      </c>
      <c r="L1152" s="99" t="s">
        <v>35</v>
      </c>
      <c r="M1152" s="100">
        <v>0</v>
      </c>
      <c r="N1152" s="100">
        <f>M1152*H1152</f>
        <v>0</v>
      </c>
      <c r="O1152" s="100">
        <v>0</v>
      </c>
      <c r="P1152" s="100">
        <f>O1152*H1152</f>
        <v>0</v>
      </c>
      <c r="Q1152" s="100">
        <v>0</v>
      </c>
      <c r="R1152" s="101">
        <f>Q1152*H1152</f>
        <v>0</v>
      </c>
      <c r="AP1152" s="102" t="s">
        <v>112</v>
      </c>
      <c r="AR1152" s="102" t="s">
        <v>108</v>
      </c>
      <c r="AS1152" s="102" t="s">
        <v>70</v>
      </c>
      <c r="AW1152" s="10" t="s">
        <v>113</v>
      </c>
      <c r="BC1152" s="103" t="e">
        <f>IF(L1152="základní",#REF!,0)</f>
        <v>#REF!</v>
      </c>
      <c r="BD1152" s="103">
        <f>IF(L1152="snížená",#REF!,0)</f>
        <v>0</v>
      </c>
      <c r="BE1152" s="103">
        <f>IF(L1152="zákl. přenesená",#REF!,0)</f>
        <v>0</v>
      </c>
      <c r="BF1152" s="103">
        <f>IF(L1152="sníž. přenesená",#REF!,0)</f>
        <v>0</v>
      </c>
      <c r="BG1152" s="103">
        <f>IF(L1152="nulová",#REF!,0)</f>
        <v>0</v>
      </c>
      <c r="BH1152" s="10" t="s">
        <v>78</v>
      </c>
      <c r="BI1152" s="103" t="e">
        <f>ROUND(#REF!*H1152,2)</f>
        <v>#REF!</v>
      </c>
      <c r="BJ1152" s="10" t="s">
        <v>112</v>
      </c>
      <c r="BK1152" s="102" t="s">
        <v>1969</v>
      </c>
    </row>
    <row r="1153" spans="2:63" s="1" customFormat="1" ht="136.5" x14ac:dyDescent="0.2">
      <c r="B1153" s="21"/>
      <c r="D1153" s="104" t="s">
        <v>114</v>
      </c>
      <c r="F1153" s="105" t="s">
        <v>1970</v>
      </c>
      <c r="I1153" s="97"/>
      <c r="J1153" s="156"/>
      <c r="K1153" s="106"/>
      <c r="R1153" s="44"/>
      <c r="AR1153" s="10" t="s">
        <v>114</v>
      </c>
      <c r="AS1153" s="10" t="s">
        <v>70</v>
      </c>
    </row>
    <row r="1154" spans="2:63" s="1" customFormat="1" ht="37.9" customHeight="1" x14ac:dyDescent="0.2">
      <c r="B1154" s="92"/>
      <c r="C1154" s="93" t="s">
        <v>1039</v>
      </c>
      <c r="D1154" s="93" t="s">
        <v>108</v>
      </c>
      <c r="E1154" s="94" t="s">
        <v>1971</v>
      </c>
      <c r="F1154" s="95" t="s">
        <v>1972</v>
      </c>
      <c r="G1154" s="96" t="s">
        <v>111</v>
      </c>
      <c r="H1154" s="97">
        <v>1</v>
      </c>
      <c r="I1154" s="97" t="s">
        <v>4510</v>
      </c>
      <c r="J1154" s="156"/>
      <c r="K1154" s="98" t="s">
        <v>1</v>
      </c>
      <c r="L1154" s="99" t="s">
        <v>35</v>
      </c>
      <c r="M1154" s="100">
        <v>0</v>
      </c>
      <c r="N1154" s="100">
        <f>M1154*H1154</f>
        <v>0</v>
      </c>
      <c r="O1154" s="100">
        <v>0</v>
      </c>
      <c r="P1154" s="100">
        <f>O1154*H1154</f>
        <v>0</v>
      </c>
      <c r="Q1154" s="100">
        <v>0</v>
      </c>
      <c r="R1154" s="101">
        <f>Q1154*H1154</f>
        <v>0</v>
      </c>
      <c r="AP1154" s="102" t="s">
        <v>112</v>
      </c>
      <c r="AR1154" s="102" t="s">
        <v>108</v>
      </c>
      <c r="AS1154" s="102" t="s">
        <v>70</v>
      </c>
      <c r="AW1154" s="10" t="s">
        <v>113</v>
      </c>
      <c r="BC1154" s="103" t="e">
        <f>IF(L1154="základní",#REF!,0)</f>
        <v>#REF!</v>
      </c>
      <c r="BD1154" s="103">
        <f>IF(L1154="snížená",#REF!,0)</f>
        <v>0</v>
      </c>
      <c r="BE1154" s="103">
        <f>IF(L1154="zákl. přenesená",#REF!,0)</f>
        <v>0</v>
      </c>
      <c r="BF1154" s="103">
        <f>IF(L1154="sníž. přenesená",#REF!,0)</f>
        <v>0</v>
      </c>
      <c r="BG1154" s="103">
        <f>IF(L1154="nulová",#REF!,0)</f>
        <v>0</v>
      </c>
      <c r="BH1154" s="10" t="s">
        <v>78</v>
      </c>
      <c r="BI1154" s="103" t="e">
        <f>ROUND(#REF!*H1154,2)</f>
        <v>#REF!</v>
      </c>
      <c r="BJ1154" s="10" t="s">
        <v>112</v>
      </c>
      <c r="BK1154" s="102" t="s">
        <v>1973</v>
      </c>
    </row>
    <row r="1155" spans="2:63" s="1" customFormat="1" ht="136.5" x14ac:dyDescent="0.2">
      <c r="B1155" s="21"/>
      <c r="D1155" s="104" t="s">
        <v>114</v>
      </c>
      <c r="F1155" s="105" t="s">
        <v>1974</v>
      </c>
      <c r="I1155" s="97"/>
      <c r="J1155" s="156"/>
      <c r="K1155" s="106"/>
      <c r="R1155" s="44"/>
      <c r="AR1155" s="10" t="s">
        <v>114</v>
      </c>
      <c r="AS1155" s="10" t="s">
        <v>70</v>
      </c>
    </row>
    <row r="1156" spans="2:63" s="1" customFormat="1" ht="37.9" customHeight="1" x14ac:dyDescent="0.2">
      <c r="B1156" s="92"/>
      <c r="C1156" s="93" t="s">
        <v>1975</v>
      </c>
      <c r="D1156" s="93" t="s">
        <v>108</v>
      </c>
      <c r="E1156" s="94" t="s">
        <v>1976</v>
      </c>
      <c r="F1156" s="95" t="s">
        <v>1977</v>
      </c>
      <c r="G1156" s="96" t="s">
        <v>111</v>
      </c>
      <c r="H1156" s="97">
        <v>1</v>
      </c>
      <c r="I1156" s="97" t="s">
        <v>4510</v>
      </c>
      <c r="J1156" s="156"/>
      <c r="K1156" s="98" t="s">
        <v>1</v>
      </c>
      <c r="L1156" s="99" t="s">
        <v>35</v>
      </c>
      <c r="M1156" s="100">
        <v>0</v>
      </c>
      <c r="N1156" s="100">
        <f>M1156*H1156</f>
        <v>0</v>
      </c>
      <c r="O1156" s="100">
        <v>0</v>
      </c>
      <c r="P1156" s="100">
        <f>O1156*H1156</f>
        <v>0</v>
      </c>
      <c r="Q1156" s="100">
        <v>0</v>
      </c>
      <c r="R1156" s="101">
        <f>Q1156*H1156</f>
        <v>0</v>
      </c>
      <c r="AP1156" s="102" t="s">
        <v>112</v>
      </c>
      <c r="AR1156" s="102" t="s">
        <v>108</v>
      </c>
      <c r="AS1156" s="102" t="s">
        <v>70</v>
      </c>
      <c r="AW1156" s="10" t="s">
        <v>113</v>
      </c>
      <c r="BC1156" s="103" t="e">
        <f>IF(L1156="základní",#REF!,0)</f>
        <v>#REF!</v>
      </c>
      <c r="BD1156" s="103">
        <f>IF(L1156="snížená",#REF!,0)</f>
        <v>0</v>
      </c>
      <c r="BE1156" s="103">
        <f>IF(L1156="zákl. přenesená",#REF!,0)</f>
        <v>0</v>
      </c>
      <c r="BF1156" s="103">
        <f>IF(L1156="sníž. přenesená",#REF!,0)</f>
        <v>0</v>
      </c>
      <c r="BG1156" s="103">
        <f>IF(L1156="nulová",#REF!,0)</f>
        <v>0</v>
      </c>
      <c r="BH1156" s="10" t="s">
        <v>78</v>
      </c>
      <c r="BI1156" s="103" t="e">
        <f>ROUND(#REF!*H1156,2)</f>
        <v>#REF!</v>
      </c>
      <c r="BJ1156" s="10" t="s">
        <v>112</v>
      </c>
      <c r="BK1156" s="102" t="s">
        <v>1978</v>
      </c>
    </row>
    <row r="1157" spans="2:63" s="1" customFormat="1" ht="136.5" x14ac:dyDescent="0.2">
      <c r="B1157" s="21"/>
      <c r="D1157" s="104" t="s">
        <v>114</v>
      </c>
      <c r="F1157" s="105" t="s">
        <v>1979</v>
      </c>
      <c r="I1157" s="97"/>
      <c r="J1157" s="156"/>
      <c r="K1157" s="106"/>
      <c r="R1157" s="44"/>
      <c r="AR1157" s="10" t="s">
        <v>114</v>
      </c>
      <c r="AS1157" s="10" t="s">
        <v>70</v>
      </c>
    </row>
    <row r="1158" spans="2:63" s="1" customFormat="1" ht="37.9" customHeight="1" x14ac:dyDescent="0.2">
      <c r="B1158" s="92"/>
      <c r="C1158" s="93" t="s">
        <v>1043</v>
      </c>
      <c r="D1158" s="93" t="s">
        <v>108</v>
      </c>
      <c r="E1158" s="94" t="s">
        <v>1980</v>
      </c>
      <c r="F1158" s="95" t="s">
        <v>1981</v>
      </c>
      <c r="G1158" s="96" t="s">
        <v>111</v>
      </c>
      <c r="H1158" s="97">
        <v>1</v>
      </c>
      <c r="I1158" s="97" t="s">
        <v>4510</v>
      </c>
      <c r="J1158" s="156"/>
      <c r="K1158" s="98" t="s">
        <v>1</v>
      </c>
      <c r="L1158" s="99" t="s">
        <v>35</v>
      </c>
      <c r="M1158" s="100">
        <v>0</v>
      </c>
      <c r="N1158" s="100">
        <f>M1158*H1158</f>
        <v>0</v>
      </c>
      <c r="O1158" s="100">
        <v>0</v>
      </c>
      <c r="P1158" s="100">
        <f>O1158*H1158</f>
        <v>0</v>
      </c>
      <c r="Q1158" s="100">
        <v>0</v>
      </c>
      <c r="R1158" s="101">
        <f>Q1158*H1158</f>
        <v>0</v>
      </c>
      <c r="AP1158" s="102" t="s">
        <v>112</v>
      </c>
      <c r="AR1158" s="102" t="s">
        <v>108</v>
      </c>
      <c r="AS1158" s="102" t="s">
        <v>70</v>
      </c>
      <c r="AW1158" s="10" t="s">
        <v>113</v>
      </c>
      <c r="BC1158" s="103" t="e">
        <f>IF(L1158="základní",#REF!,0)</f>
        <v>#REF!</v>
      </c>
      <c r="BD1158" s="103">
        <f>IF(L1158="snížená",#REF!,0)</f>
        <v>0</v>
      </c>
      <c r="BE1158" s="103">
        <f>IF(L1158="zákl. přenesená",#REF!,0)</f>
        <v>0</v>
      </c>
      <c r="BF1158" s="103">
        <f>IF(L1158="sníž. přenesená",#REF!,0)</f>
        <v>0</v>
      </c>
      <c r="BG1158" s="103">
        <f>IF(L1158="nulová",#REF!,0)</f>
        <v>0</v>
      </c>
      <c r="BH1158" s="10" t="s">
        <v>78</v>
      </c>
      <c r="BI1158" s="103" t="e">
        <f>ROUND(#REF!*H1158,2)</f>
        <v>#REF!</v>
      </c>
      <c r="BJ1158" s="10" t="s">
        <v>112</v>
      </c>
      <c r="BK1158" s="102" t="s">
        <v>1982</v>
      </c>
    </row>
    <row r="1159" spans="2:63" s="1" customFormat="1" ht="136.5" x14ac:dyDescent="0.2">
      <c r="B1159" s="21"/>
      <c r="D1159" s="104" t="s">
        <v>114</v>
      </c>
      <c r="F1159" s="105" t="s">
        <v>1983</v>
      </c>
      <c r="I1159" s="97"/>
      <c r="J1159" s="156"/>
      <c r="K1159" s="106"/>
      <c r="R1159" s="44"/>
      <c r="AR1159" s="10" t="s">
        <v>114</v>
      </c>
      <c r="AS1159" s="10" t="s">
        <v>70</v>
      </c>
    </row>
    <row r="1160" spans="2:63" s="1" customFormat="1" ht="37.9" customHeight="1" x14ac:dyDescent="0.2">
      <c r="B1160" s="92"/>
      <c r="C1160" s="93" t="s">
        <v>1984</v>
      </c>
      <c r="D1160" s="93" t="s">
        <v>108</v>
      </c>
      <c r="E1160" s="94" t="s">
        <v>1985</v>
      </c>
      <c r="F1160" s="95" t="s">
        <v>1986</v>
      </c>
      <c r="G1160" s="96" t="s">
        <v>111</v>
      </c>
      <c r="H1160" s="97">
        <v>1</v>
      </c>
      <c r="I1160" s="97" t="s">
        <v>4510</v>
      </c>
      <c r="J1160" s="156"/>
      <c r="K1160" s="98" t="s">
        <v>1</v>
      </c>
      <c r="L1160" s="99" t="s">
        <v>35</v>
      </c>
      <c r="M1160" s="100">
        <v>0</v>
      </c>
      <c r="N1160" s="100">
        <f>M1160*H1160</f>
        <v>0</v>
      </c>
      <c r="O1160" s="100">
        <v>0</v>
      </c>
      <c r="P1160" s="100">
        <f>O1160*H1160</f>
        <v>0</v>
      </c>
      <c r="Q1160" s="100">
        <v>0</v>
      </c>
      <c r="R1160" s="101">
        <f>Q1160*H1160</f>
        <v>0</v>
      </c>
      <c r="AP1160" s="102" t="s">
        <v>112</v>
      </c>
      <c r="AR1160" s="102" t="s">
        <v>108</v>
      </c>
      <c r="AS1160" s="102" t="s">
        <v>70</v>
      </c>
      <c r="AW1160" s="10" t="s">
        <v>113</v>
      </c>
      <c r="BC1160" s="103" t="e">
        <f>IF(L1160="základní",#REF!,0)</f>
        <v>#REF!</v>
      </c>
      <c r="BD1160" s="103">
        <f>IF(L1160="snížená",#REF!,0)</f>
        <v>0</v>
      </c>
      <c r="BE1160" s="103">
        <f>IF(L1160="zákl. přenesená",#REF!,0)</f>
        <v>0</v>
      </c>
      <c r="BF1160" s="103">
        <f>IF(L1160="sníž. přenesená",#REF!,0)</f>
        <v>0</v>
      </c>
      <c r="BG1160" s="103">
        <f>IF(L1160="nulová",#REF!,0)</f>
        <v>0</v>
      </c>
      <c r="BH1160" s="10" t="s">
        <v>78</v>
      </c>
      <c r="BI1160" s="103" t="e">
        <f>ROUND(#REF!*H1160,2)</f>
        <v>#REF!</v>
      </c>
      <c r="BJ1160" s="10" t="s">
        <v>112</v>
      </c>
      <c r="BK1160" s="102" t="s">
        <v>1987</v>
      </c>
    </row>
    <row r="1161" spans="2:63" s="1" customFormat="1" ht="136.5" x14ac:dyDescent="0.2">
      <c r="B1161" s="21"/>
      <c r="D1161" s="104" t="s">
        <v>114</v>
      </c>
      <c r="F1161" s="105" t="s">
        <v>1988</v>
      </c>
      <c r="I1161" s="97"/>
      <c r="J1161" s="156"/>
      <c r="K1161" s="106"/>
      <c r="R1161" s="44"/>
      <c r="AR1161" s="10" t="s">
        <v>114</v>
      </c>
      <c r="AS1161" s="10" t="s">
        <v>70</v>
      </c>
    </row>
    <row r="1162" spans="2:63" s="1" customFormat="1" ht="37.9" customHeight="1" x14ac:dyDescent="0.2">
      <c r="B1162" s="92"/>
      <c r="C1162" s="93" t="s">
        <v>1048</v>
      </c>
      <c r="D1162" s="93" t="s">
        <v>108</v>
      </c>
      <c r="E1162" s="94" t="s">
        <v>1989</v>
      </c>
      <c r="F1162" s="95" t="s">
        <v>1990</v>
      </c>
      <c r="G1162" s="96" t="s">
        <v>111</v>
      </c>
      <c r="H1162" s="97">
        <v>1</v>
      </c>
      <c r="I1162" s="97" t="s">
        <v>4510</v>
      </c>
      <c r="J1162" s="156"/>
      <c r="K1162" s="98" t="s">
        <v>1</v>
      </c>
      <c r="L1162" s="99" t="s">
        <v>35</v>
      </c>
      <c r="M1162" s="100">
        <v>0</v>
      </c>
      <c r="N1162" s="100">
        <f>M1162*H1162</f>
        <v>0</v>
      </c>
      <c r="O1162" s="100">
        <v>0</v>
      </c>
      <c r="P1162" s="100">
        <f>O1162*H1162</f>
        <v>0</v>
      </c>
      <c r="Q1162" s="100">
        <v>0</v>
      </c>
      <c r="R1162" s="101">
        <f>Q1162*H1162</f>
        <v>0</v>
      </c>
      <c r="AP1162" s="102" t="s">
        <v>112</v>
      </c>
      <c r="AR1162" s="102" t="s">
        <v>108</v>
      </c>
      <c r="AS1162" s="102" t="s">
        <v>70</v>
      </c>
      <c r="AW1162" s="10" t="s">
        <v>113</v>
      </c>
      <c r="BC1162" s="103" t="e">
        <f>IF(L1162="základní",#REF!,0)</f>
        <v>#REF!</v>
      </c>
      <c r="BD1162" s="103">
        <f>IF(L1162="snížená",#REF!,0)</f>
        <v>0</v>
      </c>
      <c r="BE1162" s="103">
        <f>IF(L1162="zákl. přenesená",#REF!,0)</f>
        <v>0</v>
      </c>
      <c r="BF1162" s="103">
        <f>IF(L1162="sníž. přenesená",#REF!,0)</f>
        <v>0</v>
      </c>
      <c r="BG1162" s="103">
        <f>IF(L1162="nulová",#REF!,0)</f>
        <v>0</v>
      </c>
      <c r="BH1162" s="10" t="s">
        <v>78</v>
      </c>
      <c r="BI1162" s="103" t="e">
        <f>ROUND(#REF!*H1162,2)</f>
        <v>#REF!</v>
      </c>
      <c r="BJ1162" s="10" t="s">
        <v>112</v>
      </c>
      <c r="BK1162" s="102" t="s">
        <v>1991</v>
      </c>
    </row>
    <row r="1163" spans="2:63" s="1" customFormat="1" ht="136.5" x14ac:dyDescent="0.2">
      <c r="B1163" s="21"/>
      <c r="D1163" s="104" t="s">
        <v>114</v>
      </c>
      <c r="F1163" s="105" t="s">
        <v>1992</v>
      </c>
      <c r="I1163" s="97"/>
      <c r="J1163" s="156"/>
      <c r="K1163" s="106"/>
      <c r="R1163" s="44"/>
      <c r="AR1163" s="10" t="s">
        <v>114</v>
      </c>
      <c r="AS1163" s="10" t="s">
        <v>70</v>
      </c>
    </row>
    <row r="1164" spans="2:63" s="1" customFormat="1" ht="37.9" customHeight="1" x14ac:dyDescent="0.2">
      <c r="B1164" s="92"/>
      <c r="C1164" s="93" t="s">
        <v>1993</v>
      </c>
      <c r="D1164" s="93" t="s">
        <v>108</v>
      </c>
      <c r="E1164" s="94" t="s">
        <v>1994</v>
      </c>
      <c r="F1164" s="95" t="s">
        <v>1995</v>
      </c>
      <c r="G1164" s="96" t="s">
        <v>111</v>
      </c>
      <c r="H1164" s="97">
        <v>1</v>
      </c>
      <c r="I1164" s="97" t="s">
        <v>4510</v>
      </c>
      <c r="J1164" s="156"/>
      <c r="K1164" s="98" t="s">
        <v>1</v>
      </c>
      <c r="L1164" s="99" t="s">
        <v>35</v>
      </c>
      <c r="M1164" s="100">
        <v>0</v>
      </c>
      <c r="N1164" s="100">
        <f>M1164*H1164</f>
        <v>0</v>
      </c>
      <c r="O1164" s="100">
        <v>0</v>
      </c>
      <c r="P1164" s="100">
        <f>O1164*H1164</f>
        <v>0</v>
      </c>
      <c r="Q1164" s="100">
        <v>0</v>
      </c>
      <c r="R1164" s="101">
        <f>Q1164*H1164</f>
        <v>0</v>
      </c>
      <c r="AP1164" s="102" t="s">
        <v>112</v>
      </c>
      <c r="AR1164" s="102" t="s">
        <v>108</v>
      </c>
      <c r="AS1164" s="102" t="s">
        <v>70</v>
      </c>
      <c r="AW1164" s="10" t="s">
        <v>113</v>
      </c>
      <c r="BC1164" s="103" t="e">
        <f>IF(L1164="základní",#REF!,0)</f>
        <v>#REF!</v>
      </c>
      <c r="BD1164" s="103">
        <f>IF(L1164="snížená",#REF!,0)</f>
        <v>0</v>
      </c>
      <c r="BE1164" s="103">
        <f>IF(L1164="zákl. přenesená",#REF!,0)</f>
        <v>0</v>
      </c>
      <c r="BF1164" s="103">
        <f>IF(L1164="sníž. přenesená",#REF!,0)</f>
        <v>0</v>
      </c>
      <c r="BG1164" s="103">
        <f>IF(L1164="nulová",#REF!,0)</f>
        <v>0</v>
      </c>
      <c r="BH1164" s="10" t="s">
        <v>78</v>
      </c>
      <c r="BI1164" s="103" t="e">
        <f>ROUND(#REF!*H1164,2)</f>
        <v>#REF!</v>
      </c>
      <c r="BJ1164" s="10" t="s">
        <v>112</v>
      </c>
      <c r="BK1164" s="102" t="s">
        <v>1996</v>
      </c>
    </row>
    <row r="1165" spans="2:63" s="1" customFormat="1" ht="136.5" x14ac:dyDescent="0.2">
      <c r="B1165" s="21"/>
      <c r="D1165" s="104" t="s">
        <v>114</v>
      </c>
      <c r="F1165" s="105" t="s">
        <v>1997</v>
      </c>
      <c r="I1165" s="97"/>
      <c r="J1165" s="156"/>
      <c r="K1165" s="106"/>
      <c r="R1165" s="44"/>
      <c r="AR1165" s="10" t="s">
        <v>114</v>
      </c>
      <c r="AS1165" s="10" t="s">
        <v>70</v>
      </c>
    </row>
    <row r="1166" spans="2:63" s="1" customFormat="1" ht="37.9" customHeight="1" x14ac:dyDescent="0.2">
      <c r="B1166" s="92"/>
      <c r="C1166" s="93" t="s">
        <v>1052</v>
      </c>
      <c r="D1166" s="93" t="s">
        <v>108</v>
      </c>
      <c r="E1166" s="94" t="s">
        <v>1998</v>
      </c>
      <c r="F1166" s="95" t="s">
        <v>1999</v>
      </c>
      <c r="G1166" s="96" t="s">
        <v>111</v>
      </c>
      <c r="H1166" s="97">
        <v>1</v>
      </c>
      <c r="I1166" s="97" t="s">
        <v>4510</v>
      </c>
      <c r="J1166" s="156"/>
      <c r="K1166" s="98" t="s">
        <v>1</v>
      </c>
      <c r="L1166" s="99" t="s">
        <v>35</v>
      </c>
      <c r="M1166" s="100">
        <v>0</v>
      </c>
      <c r="N1166" s="100">
        <f>M1166*H1166</f>
        <v>0</v>
      </c>
      <c r="O1166" s="100">
        <v>0</v>
      </c>
      <c r="P1166" s="100">
        <f>O1166*H1166</f>
        <v>0</v>
      </c>
      <c r="Q1166" s="100">
        <v>0</v>
      </c>
      <c r="R1166" s="101">
        <f>Q1166*H1166</f>
        <v>0</v>
      </c>
      <c r="AP1166" s="102" t="s">
        <v>112</v>
      </c>
      <c r="AR1166" s="102" t="s">
        <v>108</v>
      </c>
      <c r="AS1166" s="102" t="s">
        <v>70</v>
      </c>
      <c r="AW1166" s="10" t="s">
        <v>113</v>
      </c>
      <c r="BC1166" s="103" t="e">
        <f>IF(L1166="základní",#REF!,0)</f>
        <v>#REF!</v>
      </c>
      <c r="BD1166" s="103">
        <f>IF(L1166="snížená",#REF!,0)</f>
        <v>0</v>
      </c>
      <c r="BE1166" s="103">
        <f>IF(L1166="zákl. přenesená",#REF!,0)</f>
        <v>0</v>
      </c>
      <c r="BF1166" s="103">
        <f>IF(L1166="sníž. přenesená",#REF!,0)</f>
        <v>0</v>
      </c>
      <c r="BG1166" s="103">
        <f>IF(L1166="nulová",#REF!,0)</f>
        <v>0</v>
      </c>
      <c r="BH1166" s="10" t="s">
        <v>78</v>
      </c>
      <c r="BI1166" s="103" t="e">
        <f>ROUND(#REF!*H1166,2)</f>
        <v>#REF!</v>
      </c>
      <c r="BJ1166" s="10" t="s">
        <v>112</v>
      </c>
      <c r="BK1166" s="102" t="s">
        <v>2000</v>
      </c>
    </row>
    <row r="1167" spans="2:63" s="1" customFormat="1" ht="136.5" x14ac:dyDescent="0.2">
      <c r="B1167" s="21"/>
      <c r="D1167" s="104" t="s">
        <v>114</v>
      </c>
      <c r="F1167" s="105" t="s">
        <v>2001</v>
      </c>
      <c r="I1167" s="97"/>
      <c r="J1167" s="156"/>
      <c r="K1167" s="106"/>
      <c r="R1167" s="44"/>
      <c r="AR1167" s="10" t="s">
        <v>114</v>
      </c>
      <c r="AS1167" s="10" t="s">
        <v>70</v>
      </c>
    </row>
    <row r="1168" spans="2:63" s="1" customFormat="1" ht="33" customHeight="1" x14ac:dyDescent="0.2">
      <c r="B1168" s="92"/>
      <c r="C1168" s="93" t="s">
        <v>2002</v>
      </c>
      <c r="D1168" s="93" t="s">
        <v>108</v>
      </c>
      <c r="E1168" s="94" t="s">
        <v>2003</v>
      </c>
      <c r="F1168" s="95" t="s">
        <v>2004</v>
      </c>
      <c r="G1168" s="96" t="s">
        <v>111</v>
      </c>
      <c r="H1168" s="97">
        <v>1</v>
      </c>
      <c r="I1168" s="97" t="s">
        <v>4510</v>
      </c>
      <c r="J1168" s="156"/>
      <c r="K1168" s="98" t="s">
        <v>1</v>
      </c>
      <c r="L1168" s="99" t="s">
        <v>35</v>
      </c>
      <c r="M1168" s="100">
        <v>0</v>
      </c>
      <c r="N1168" s="100">
        <f>M1168*H1168</f>
        <v>0</v>
      </c>
      <c r="O1168" s="100">
        <v>0</v>
      </c>
      <c r="P1168" s="100">
        <f>O1168*H1168</f>
        <v>0</v>
      </c>
      <c r="Q1168" s="100">
        <v>0</v>
      </c>
      <c r="R1168" s="101">
        <f>Q1168*H1168</f>
        <v>0</v>
      </c>
      <c r="AP1168" s="102" t="s">
        <v>112</v>
      </c>
      <c r="AR1168" s="102" t="s">
        <v>108</v>
      </c>
      <c r="AS1168" s="102" t="s">
        <v>70</v>
      </c>
      <c r="AW1168" s="10" t="s">
        <v>113</v>
      </c>
      <c r="BC1168" s="103" t="e">
        <f>IF(L1168="základní",#REF!,0)</f>
        <v>#REF!</v>
      </c>
      <c r="BD1168" s="103">
        <f>IF(L1168="snížená",#REF!,0)</f>
        <v>0</v>
      </c>
      <c r="BE1168" s="103">
        <f>IF(L1168="zákl. přenesená",#REF!,0)</f>
        <v>0</v>
      </c>
      <c r="BF1168" s="103">
        <f>IF(L1168="sníž. přenesená",#REF!,0)</f>
        <v>0</v>
      </c>
      <c r="BG1168" s="103">
        <f>IF(L1168="nulová",#REF!,0)</f>
        <v>0</v>
      </c>
      <c r="BH1168" s="10" t="s">
        <v>78</v>
      </c>
      <c r="BI1168" s="103" t="e">
        <f>ROUND(#REF!*H1168,2)</f>
        <v>#REF!</v>
      </c>
      <c r="BJ1168" s="10" t="s">
        <v>112</v>
      </c>
      <c r="BK1168" s="102" t="s">
        <v>2005</v>
      </c>
    </row>
    <row r="1169" spans="2:63" s="1" customFormat="1" ht="136.5" x14ac:dyDescent="0.2">
      <c r="B1169" s="21"/>
      <c r="D1169" s="104" t="s">
        <v>114</v>
      </c>
      <c r="F1169" s="105" t="s">
        <v>2006</v>
      </c>
      <c r="I1169" s="97"/>
      <c r="J1169" s="156"/>
      <c r="K1169" s="106"/>
      <c r="R1169" s="44"/>
      <c r="AR1169" s="10" t="s">
        <v>114</v>
      </c>
      <c r="AS1169" s="10" t="s">
        <v>70</v>
      </c>
    </row>
    <row r="1170" spans="2:63" s="1" customFormat="1" ht="33" customHeight="1" x14ac:dyDescent="0.2">
      <c r="B1170" s="92"/>
      <c r="C1170" s="93" t="s">
        <v>1057</v>
      </c>
      <c r="D1170" s="93" t="s">
        <v>108</v>
      </c>
      <c r="E1170" s="94" t="s">
        <v>2007</v>
      </c>
      <c r="F1170" s="95" t="s">
        <v>2008</v>
      </c>
      <c r="G1170" s="96" t="s">
        <v>111</v>
      </c>
      <c r="H1170" s="97">
        <v>1</v>
      </c>
      <c r="I1170" s="97" t="s">
        <v>4510</v>
      </c>
      <c r="J1170" s="156"/>
      <c r="K1170" s="98" t="s">
        <v>1</v>
      </c>
      <c r="L1170" s="99" t="s">
        <v>35</v>
      </c>
      <c r="M1170" s="100">
        <v>0</v>
      </c>
      <c r="N1170" s="100">
        <f>M1170*H1170</f>
        <v>0</v>
      </c>
      <c r="O1170" s="100">
        <v>0</v>
      </c>
      <c r="P1170" s="100">
        <f>O1170*H1170</f>
        <v>0</v>
      </c>
      <c r="Q1170" s="100">
        <v>0</v>
      </c>
      <c r="R1170" s="101">
        <f>Q1170*H1170</f>
        <v>0</v>
      </c>
      <c r="AP1170" s="102" t="s">
        <v>112</v>
      </c>
      <c r="AR1170" s="102" t="s">
        <v>108</v>
      </c>
      <c r="AS1170" s="102" t="s">
        <v>70</v>
      </c>
      <c r="AW1170" s="10" t="s">
        <v>113</v>
      </c>
      <c r="BC1170" s="103" t="e">
        <f>IF(L1170="základní",#REF!,0)</f>
        <v>#REF!</v>
      </c>
      <c r="BD1170" s="103">
        <f>IF(L1170="snížená",#REF!,0)</f>
        <v>0</v>
      </c>
      <c r="BE1170" s="103">
        <f>IF(L1170="zákl. přenesená",#REF!,0)</f>
        <v>0</v>
      </c>
      <c r="BF1170" s="103">
        <f>IF(L1170="sníž. přenesená",#REF!,0)</f>
        <v>0</v>
      </c>
      <c r="BG1170" s="103">
        <f>IF(L1170="nulová",#REF!,0)</f>
        <v>0</v>
      </c>
      <c r="BH1170" s="10" t="s">
        <v>78</v>
      </c>
      <c r="BI1170" s="103" t="e">
        <f>ROUND(#REF!*H1170,2)</f>
        <v>#REF!</v>
      </c>
      <c r="BJ1170" s="10" t="s">
        <v>112</v>
      </c>
      <c r="BK1170" s="102" t="s">
        <v>2009</v>
      </c>
    </row>
    <row r="1171" spans="2:63" s="1" customFormat="1" ht="136.5" x14ac:dyDescent="0.2">
      <c r="B1171" s="21"/>
      <c r="D1171" s="104" t="s">
        <v>114</v>
      </c>
      <c r="F1171" s="105" t="s">
        <v>2010</v>
      </c>
      <c r="I1171" s="97"/>
      <c r="J1171" s="156"/>
      <c r="K1171" s="106"/>
      <c r="R1171" s="44"/>
      <c r="AR1171" s="10" t="s">
        <v>114</v>
      </c>
      <c r="AS1171" s="10" t="s">
        <v>70</v>
      </c>
    </row>
    <row r="1172" spans="2:63" s="1" customFormat="1" ht="33" customHeight="1" x14ac:dyDescent="0.2">
      <c r="B1172" s="92"/>
      <c r="C1172" s="93" t="s">
        <v>2011</v>
      </c>
      <c r="D1172" s="93" t="s">
        <v>108</v>
      </c>
      <c r="E1172" s="94" t="s">
        <v>2012</v>
      </c>
      <c r="F1172" s="95" t="s">
        <v>2013</v>
      </c>
      <c r="G1172" s="96" t="s">
        <v>111</v>
      </c>
      <c r="H1172" s="97">
        <v>1</v>
      </c>
      <c r="I1172" s="97" t="s">
        <v>4510</v>
      </c>
      <c r="J1172" s="156"/>
      <c r="K1172" s="98" t="s">
        <v>1</v>
      </c>
      <c r="L1172" s="99" t="s">
        <v>35</v>
      </c>
      <c r="M1172" s="100">
        <v>0</v>
      </c>
      <c r="N1172" s="100">
        <f>M1172*H1172</f>
        <v>0</v>
      </c>
      <c r="O1172" s="100">
        <v>0</v>
      </c>
      <c r="P1172" s="100">
        <f>O1172*H1172</f>
        <v>0</v>
      </c>
      <c r="Q1172" s="100">
        <v>0</v>
      </c>
      <c r="R1172" s="101">
        <f>Q1172*H1172</f>
        <v>0</v>
      </c>
      <c r="AP1172" s="102" t="s">
        <v>112</v>
      </c>
      <c r="AR1172" s="102" t="s">
        <v>108</v>
      </c>
      <c r="AS1172" s="102" t="s">
        <v>70</v>
      </c>
      <c r="AW1172" s="10" t="s">
        <v>113</v>
      </c>
      <c r="BC1172" s="103" t="e">
        <f>IF(L1172="základní",#REF!,0)</f>
        <v>#REF!</v>
      </c>
      <c r="BD1172" s="103">
        <f>IF(L1172="snížená",#REF!,0)</f>
        <v>0</v>
      </c>
      <c r="BE1172" s="103">
        <f>IF(L1172="zákl. přenesená",#REF!,0)</f>
        <v>0</v>
      </c>
      <c r="BF1172" s="103">
        <f>IF(L1172="sníž. přenesená",#REF!,0)</f>
        <v>0</v>
      </c>
      <c r="BG1172" s="103">
        <f>IF(L1172="nulová",#REF!,0)</f>
        <v>0</v>
      </c>
      <c r="BH1172" s="10" t="s">
        <v>78</v>
      </c>
      <c r="BI1172" s="103" t="e">
        <f>ROUND(#REF!*H1172,2)</f>
        <v>#REF!</v>
      </c>
      <c r="BJ1172" s="10" t="s">
        <v>112</v>
      </c>
      <c r="BK1172" s="102" t="s">
        <v>2014</v>
      </c>
    </row>
    <row r="1173" spans="2:63" s="1" customFormat="1" ht="136.5" x14ac:dyDescent="0.2">
      <c r="B1173" s="21"/>
      <c r="D1173" s="104" t="s">
        <v>114</v>
      </c>
      <c r="F1173" s="105" t="s">
        <v>2015</v>
      </c>
      <c r="I1173" s="97"/>
      <c r="J1173" s="156"/>
      <c r="K1173" s="106"/>
      <c r="R1173" s="44"/>
      <c r="AR1173" s="10" t="s">
        <v>114</v>
      </c>
      <c r="AS1173" s="10" t="s">
        <v>70</v>
      </c>
    </row>
    <row r="1174" spans="2:63" s="1" customFormat="1" ht="33" customHeight="1" x14ac:dyDescent="0.2">
      <c r="B1174" s="92"/>
      <c r="C1174" s="93" t="s">
        <v>1061</v>
      </c>
      <c r="D1174" s="93" t="s">
        <v>108</v>
      </c>
      <c r="E1174" s="94" t="s">
        <v>2016</v>
      </c>
      <c r="F1174" s="95" t="s">
        <v>2017</v>
      </c>
      <c r="G1174" s="96" t="s">
        <v>111</v>
      </c>
      <c r="H1174" s="97">
        <v>1</v>
      </c>
      <c r="I1174" s="97" t="s">
        <v>4510</v>
      </c>
      <c r="J1174" s="156"/>
      <c r="K1174" s="98" t="s">
        <v>1</v>
      </c>
      <c r="L1174" s="99" t="s">
        <v>35</v>
      </c>
      <c r="M1174" s="100">
        <v>0</v>
      </c>
      <c r="N1174" s="100">
        <f>M1174*H1174</f>
        <v>0</v>
      </c>
      <c r="O1174" s="100">
        <v>0</v>
      </c>
      <c r="P1174" s="100">
        <f>O1174*H1174</f>
        <v>0</v>
      </c>
      <c r="Q1174" s="100">
        <v>0</v>
      </c>
      <c r="R1174" s="101">
        <f>Q1174*H1174</f>
        <v>0</v>
      </c>
      <c r="AP1174" s="102" t="s">
        <v>112</v>
      </c>
      <c r="AR1174" s="102" t="s">
        <v>108</v>
      </c>
      <c r="AS1174" s="102" t="s">
        <v>70</v>
      </c>
      <c r="AW1174" s="10" t="s">
        <v>113</v>
      </c>
      <c r="BC1174" s="103" t="e">
        <f>IF(L1174="základní",#REF!,0)</f>
        <v>#REF!</v>
      </c>
      <c r="BD1174" s="103">
        <f>IF(L1174="snížená",#REF!,0)</f>
        <v>0</v>
      </c>
      <c r="BE1174" s="103">
        <f>IF(L1174="zákl. přenesená",#REF!,0)</f>
        <v>0</v>
      </c>
      <c r="BF1174" s="103">
        <f>IF(L1174="sníž. přenesená",#REF!,0)</f>
        <v>0</v>
      </c>
      <c r="BG1174" s="103">
        <f>IF(L1174="nulová",#REF!,0)</f>
        <v>0</v>
      </c>
      <c r="BH1174" s="10" t="s">
        <v>78</v>
      </c>
      <c r="BI1174" s="103" t="e">
        <f>ROUND(#REF!*H1174,2)</f>
        <v>#REF!</v>
      </c>
      <c r="BJ1174" s="10" t="s">
        <v>112</v>
      </c>
      <c r="BK1174" s="102" t="s">
        <v>2018</v>
      </c>
    </row>
    <row r="1175" spans="2:63" s="1" customFormat="1" ht="136.5" x14ac:dyDescent="0.2">
      <c r="B1175" s="21"/>
      <c r="D1175" s="104" t="s">
        <v>114</v>
      </c>
      <c r="F1175" s="105" t="s">
        <v>2019</v>
      </c>
      <c r="I1175" s="97"/>
      <c r="J1175" s="156"/>
      <c r="K1175" s="106"/>
      <c r="R1175" s="44"/>
      <c r="AR1175" s="10" t="s">
        <v>114</v>
      </c>
      <c r="AS1175" s="10" t="s">
        <v>70</v>
      </c>
    </row>
    <row r="1176" spans="2:63" s="1" customFormat="1" ht="33" customHeight="1" x14ac:dyDescent="0.2">
      <c r="B1176" s="92"/>
      <c r="C1176" s="93" t="s">
        <v>2020</v>
      </c>
      <c r="D1176" s="93" t="s">
        <v>108</v>
      </c>
      <c r="E1176" s="94" t="s">
        <v>2021</v>
      </c>
      <c r="F1176" s="95" t="s">
        <v>2022</v>
      </c>
      <c r="G1176" s="96" t="s">
        <v>111</v>
      </c>
      <c r="H1176" s="97">
        <v>1</v>
      </c>
      <c r="I1176" s="97" t="s">
        <v>4510</v>
      </c>
      <c r="J1176" s="156"/>
      <c r="K1176" s="98" t="s">
        <v>1</v>
      </c>
      <c r="L1176" s="99" t="s">
        <v>35</v>
      </c>
      <c r="M1176" s="100">
        <v>0</v>
      </c>
      <c r="N1176" s="100">
        <f>M1176*H1176</f>
        <v>0</v>
      </c>
      <c r="O1176" s="100">
        <v>0</v>
      </c>
      <c r="P1176" s="100">
        <f>O1176*H1176</f>
        <v>0</v>
      </c>
      <c r="Q1176" s="100">
        <v>0</v>
      </c>
      <c r="R1176" s="101">
        <f>Q1176*H1176</f>
        <v>0</v>
      </c>
      <c r="AP1176" s="102" t="s">
        <v>112</v>
      </c>
      <c r="AR1176" s="102" t="s">
        <v>108</v>
      </c>
      <c r="AS1176" s="102" t="s">
        <v>70</v>
      </c>
      <c r="AW1176" s="10" t="s">
        <v>113</v>
      </c>
      <c r="BC1176" s="103" t="e">
        <f>IF(L1176="základní",#REF!,0)</f>
        <v>#REF!</v>
      </c>
      <c r="BD1176" s="103">
        <f>IF(L1176="snížená",#REF!,0)</f>
        <v>0</v>
      </c>
      <c r="BE1176" s="103">
        <f>IF(L1176="zákl. přenesená",#REF!,0)</f>
        <v>0</v>
      </c>
      <c r="BF1176" s="103">
        <f>IF(L1176="sníž. přenesená",#REF!,0)</f>
        <v>0</v>
      </c>
      <c r="BG1176" s="103">
        <f>IF(L1176="nulová",#REF!,0)</f>
        <v>0</v>
      </c>
      <c r="BH1176" s="10" t="s">
        <v>78</v>
      </c>
      <c r="BI1176" s="103" t="e">
        <f>ROUND(#REF!*H1176,2)</f>
        <v>#REF!</v>
      </c>
      <c r="BJ1176" s="10" t="s">
        <v>112</v>
      </c>
      <c r="BK1176" s="102" t="s">
        <v>2023</v>
      </c>
    </row>
    <row r="1177" spans="2:63" s="1" customFormat="1" ht="136.5" x14ac:dyDescent="0.2">
      <c r="B1177" s="21"/>
      <c r="D1177" s="104" t="s">
        <v>114</v>
      </c>
      <c r="F1177" s="105" t="s">
        <v>2024</v>
      </c>
      <c r="I1177" s="97"/>
      <c r="J1177" s="156"/>
      <c r="K1177" s="106"/>
      <c r="R1177" s="44"/>
      <c r="AR1177" s="10" t="s">
        <v>114</v>
      </c>
      <c r="AS1177" s="10" t="s">
        <v>70</v>
      </c>
    </row>
    <row r="1178" spans="2:63" s="1" customFormat="1" ht="33" customHeight="1" x14ac:dyDescent="0.2">
      <c r="B1178" s="92"/>
      <c r="C1178" s="93" t="s">
        <v>1066</v>
      </c>
      <c r="D1178" s="93" t="s">
        <v>108</v>
      </c>
      <c r="E1178" s="94" t="s">
        <v>2025</v>
      </c>
      <c r="F1178" s="95" t="s">
        <v>2026</v>
      </c>
      <c r="G1178" s="96" t="s">
        <v>111</v>
      </c>
      <c r="H1178" s="97">
        <v>1</v>
      </c>
      <c r="I1178" s="97" t="s">
        <v>4510</v>
      </c>
      <c r="J1178" s="156"/>
      <c r="K1178" s="98" t="s">
        <v>1</v>
      </c>
      <c r="L1178" s="99" t="s">
        <v>35</v>
      </c>
      <c r="M1178" s="100">
        <v>0</v>
      </c>
      <c r="N1178" s="100">
        <f>M1178*H1178</f>
        <v>0</v>
      </c>
      <c r="O1178" s="100">
        <v>0</v>
      </c>
      <c r="P1178" s="100">
        <f>O1178*H1178</f>
        <v>0</v>
      </c>
      <c r="Q1178" s="100">
        <v>0</v>
      </c>
      <c r="R1178" s="101">
        <f>Q1178*H1178</f>
        <v>0</v>
      </c>
      <c r="AP1178" s="102" t="s">
        <v>112</v>
      </c>
      <c r="AR1178" s="102" t="s">
        <v>108</v>
      </c>
      <c r="AS1178" s="102" t="s">
        <v>70</v>
      </c>
      <c r="AW1178" s="10" t="s">
        <v>113</v>
      </c>
      <c r="BC1178" s="103" t="e">
        <f>IF(L1178="základní",#REF!,0)</f>
        <v>#REF!</v>
      </c>
      <c r="BD1178" s="103">
        <f>IF(L1178="snížená",#REF!,0)</f>
        <v>0</v>
      </c>
      <c r="BE1178" s="103">
        <f>IF(L1178="zákl. přenesená",#REF!,0)</f>
        <v>0</v>
      </c>
      <c r="BF1178" s="103">
        <f>IF(L1178="sníž. přenesená",#REF!,0)</f>
        <v>0</v>
      </c>
      <c r="BG1178" s="103">
        <f>IF(L1178="nulová",#REF!,0)</f>
        <v>0</v>
      </c>
      <c r="BH1178" s="10" t="s">
        <v>78</v>
      </c>
      <c r="BI1178" s="103" t="e">
        <f>ROUND(#REF!*H1178,2)</f>
        <v>#REF!</v>
      </c>
      <c r="BJ1178" s="10" t="s">
        <v>112</v>
      </c>
      <c r="BK1178" s="102" t="s">
        <v>2027</v>
      </c>
    </row>
    <row r="1179" spans="2:63" s="1" customFormat="1" ht="136.5" x14ac:dyDescent="0.2">
      <c r="B1179" s="21"/>
      <c r="D1179" s="104" t="s">
        <v>114</v>
      </c>
      <c r="F1179" s="105" t="s">
        <v>2028</v>
      </c>
      <c r="I1179" s="97"/>
      <c r="J1179" s="156"/>
      <c r="K1179" s="106"/>
      <c r="R1179" s="44"/>
      <c r="AR1179" s="10" t="s">
        <v>114</v>
      </c>
      <c r="AS1179" s="10" t="s">
        <v>70</v>
      </c>
    </row>
    <row r="1180" spans="2:63" s="1" customFormat="1" ht="37.9" customHeight="1" x14ac:dyDescent="0.2">
      <c r="B1180" s="92"/>
      <c r="C1180" s="93" t="s">
        <v>2029</v>
      </c>
      <c r="D1180" s="93" t="s">
        <v>108</v>
      </c>
      <c r="E1180" s="94" t="s">
        <v>2030</v>
      </c>
      <c r="F1180" s="95" t="s">
        <v>2031</v>
      </c>
      <c r="G1180" s="96" t="s">
        <v>111</v>
      </c>
      <c r="H1180" s="97">
        <v>1</v>
      </c>
      <c r="I1180" s="97" t="s">
        <v>4510</v>
      </c>
      <c r="J1180" s="156"/>
      <c r="K1180" s="98" t="s">
        <v>1</v>
      </c>
      <c r="L1180" s="99" t="s">
        <v>35</v>
      </c>
      <c r="M1180" s="100">
        <v>0</v>
      </c>
      <c r="N1180" s="100">
        <f>M1180*H1180</f>
        <v>0</v>
      </c>
      <c r="O1180" s="100">
        <v>0</v>
      </c>
      <c r="P1180" s="100">
        <f>O1180*H1180</f>
        <v>0</v>
      </c>
      <c r="Q1180" s="100">
        <v>0</v>
      </c>
      <c r="R1180" s="101">
        <f>Q1180*H1180</f>
        <v>0</v>
      </c>
      <c r="AP1180" s="102" t="s">
        <v>112</v>
      </c>
      <c r="AR1180" s="102" t="s">
        <v>108</v>
      </c>
      <c r="AS1180" s="102" t="s">
        <v>70</v>
      </c>
      <c r="AW1180" s="10" t="s">
        <v>113</v>
      </c>
      <c r="BC1180" s="103" t="e">
        <f>IF(L1180="základní",#REF!,0)</f>
        <v>#REF!</v>
      </c>
      <c r="BD1180" s="103">
        <f>IF(L1180="snížená",#REF!,0)</f>
        <v>0</v>
      </c>
      <c r="BE1180" s="103">
        <f>IF(L1180="zákl. přenesená",#REF!,0)</f>
        <v>0</v>
      </c>
      <c r="BF1180" s="103">
        <f>IF(L1180="sníž. přenesená",#REF!,0)</f>
        <v>0</v>
      </c>
      <c r="BG1180" s="103">
        <f>IF(L1180="nulová",#REF!,0)</f>
        <v>0</v>
      </c>
      <c r="BH1180" s="10" t="s">
        <v>78</v>
      </c>
      <c r="BI1180" s="103" t="e">
        <f>ROUND(#REF!*H1180,2)</f>
        <v>#REF!</v>
      </c>
      <c r="BJ1180" s="10" t="s">
        <v>112</v>
      </c>
      <c r="BK1180" s="102" t="s">
        <v>2032</v>
      </c>
    </row>
    <row r="1181" spans="2:63" s="1" customFormat="1" ht="126.75" x14ac:dyDescent="0.2">
      <c r="B1181" s="21"/>
      <c r="D1181" s="104" t="s">
        <v>114</v>
      </c>
      <c r="F1181" s="105" t="s">
        <v>2033</v>
      </c>
      <c r="I1181" s="97"/>
      <c r="J1181" s="156"/>
      <c r="K1181" s="106"/>
      <c r="R1181" s="44"/>
      <c r="AR1181" s="10" t="s">
        <v>114</v>
      </c>
      <c r="AS1181" s="10" t="s">
        <v>70</v>
      </c>
    </row>
    <row r="1182" spans="2:63" s="1" customFormat="1" ht="33" customHeight="1" x14ac:dyDescent="0.2">
      <c r="B1182" s="92"/>
      <c r="C1182" s="93" t="s">
        <v>1070</v>
      </c>
      <c r="D1182" s="93" t="s">
        <v>108</v>
      </c>
      <c r="E1182" s="94" t="s">
        <v>2034</v>
      </c>
      <c r="F1182" s="95" t="s">
        <v>2035</v>
      </c>
      <c r="G1182" s="96" t="s">
        <v>111</v>
      </c>
      <c r="H1182" s="97">
        <v>1</v>
      </c>
      <c r="I1182" s="97" t="s">
        <v>4510</v>
      </c>
      <c r="J1182" s="156"/>
      <c r="K1182" s="98" t="s">
        <v>1</v>
      </c>
      <c r="L1182" s="99" t="s">
        <v>35</v>
      </c>
      <c r="M1182" s="100">
        <v>0</v>
      </c>
      <c r="N1182" s="100">
        <f>M1182*H1182</f>
        <v>0</v>
      </c>
      <c r="O1182" s="100">
        <v>0</v>
      </c>
      <c r="P1182" s="100">
        <f>O1182*H1182</f>
        <v>0</v>
      </c>
      <c r="Q1182" s="100">
        <v>0</v>
      </c>
      <c r="R1182" s="101">
        <f>Q1182*H1182</f>
        <v>0</v>
      </c>
      <c r="AP1182" s="102" t="s">
        <v>112</v>
      </c>
      <c r="AR1182" s="102" t="s">
        <v>108</v>
      </c>
      <c r="AS1182" s="102" t="s">
        <v>70</v>
      </c>
      <c r="AW1182" s="10" t="s">
        <v>113</v>
      </c>
      <c r="BC1182" s="103" t="e">
        <f>IF(L1182="základní",#REF!,0)</f>
        <v>#REF!</v>
      </c>
      <c r="BD1182" s="103">
        <f>IF(L1182="snížená",#REF!,0)</f>
        <v>0</v>
      </c>
      <c r="BE1182" s="103">
        <f>IF(L1182="zákl. přenesená",#REF!,0)</f>
        <v>0</v>
      </c>
      <c r="BF1182" s="103">
        <f>IF(L1182="sníž. přenesená",#REF!,0)</f>
        <v>0</v>
      </c>
      <c r="BG1182" s="103">
        <f>IF(L1182="nulová",#REF!,0)</f>
        <v>0</v>
      </c>
      <c r="BH1182" s="10" t="s">
        <v>78</v>
      </c>
      <c r="BI1182" s="103" t="e">
        <f>ROUND(#REF!*H1182,2)</f>
        <v>#REF!</v>
      </c>
      <c r="BJ1182" s="10" t="s">
        <v>112</v>
      </c>
      <c r="BK1182" s="102" t="s">
        <v>2036</v>
      </c>
    </row>
    <row r="1183" spans="2:63" s="1" customFormat="1" ht="126.75" x14ac:dyDescent="0.2">
      <c r="B1183" s="21"/>
      <c r="D1183" s="104" t="s">
        <v>114</v>
      </c>
      <c r="F1183" s="105" t="s">
        <v>2037</v>
      </c>
      <c r="I1183" s="97"/>
      <c r="J1183" s="156"/>
      <c r="K1183" s="106"/>
      <c r="R1183" s="44"/>
      <c r="AR1183" s="10" t="s">
        <v>114</v>
      </c>
      <c r="AS1183" s="10" t="s">
        <v>70</v>
      </c>
    </row>
    <row r="1184" spans="2:63" s="1" customFormat="1" ht="37.9" customHeight="1" x14ac:dyDescent="0.2">
      <c r="B1184" s="92"/>
      <c r="C1184" s="93" t="s">
        <v>2038</v>
      </c>
      <c r="D1184" s="93" t="s">
        <v>108</v>
      </c>
      <c r="E1184" s="94" t="s">
        <v>2039</v>
      </c>
      <c r="F1184" s="95" t="s">
        <v>2040</v>
      </c>
      <c r="G1184" s="96" t="s">
        <v>111</v>
      </c>
      <c r="H1184" s="97">
        <v>1</v>
      </c>
      <c r="I1184" s="97" t="s">
        <v>4510</v>
      </c>
      <c r="J1184" s="156"/>
      <c r="K1184" s="98" t="s">
        <v>1</v>
      </c>
      <c r="L1184" s="99" t="s">
        <v>35</v>
      </c>
      <c r="M1184" s="100">
        <v>0</v>
      </c>
      <c r="N1184" s="100">
        <f>M1184*H1184</f>
        <v>0</v>
      </c>
      <c r="O1184" s="100">
        <v>0</v>
      </c>
      <c r="P1184" s="100">
        <f>O1184*H1184</f>
        <v>0</v>
      </c>
      <c r="Q1184" s="100">
        <v>0</v>
      </c>
      <c r="R1184" s="101">
        <f>Q1184*H1184</f>
        <v>0</v>
      </c>
      <c r="AP1184" s="102" t="s">
        <v>112</v>
      </c>
      <c r="AR1184" s="102" t="s">
        <v>108</v>
      </c>
      <c r="AS1184" s="102" t="s">
        <v>70</v>
      </c>
      <c r="AW1184" s="10" t="s">
        <v>113</v>
      </c>
      <c r="BC1184" s="103" t="e">
        <f>IF(L1184="základní",#REF!,0)</f>
        <v>#REF!</v>
      </c>
      <c r="BD1184" s="103">
        <f>IF(L1184="snížená",#REF!,0)</f>
        <v>0</v>
      </c>
      <c r="BE1184" s="103">
        <f>IF(L1184="zákl. přenesená",#REF!,0)</f>
        <v>0</v>
      </c>
      <c r="BF1184" s="103">
        <f>IF(L1184="sníž. přenesená",#REF!,0)</f>
        <v>0</v>
      </c>
      <c r="BG1184" s="103">
        <f>IF(L1184="nulová",#REF!,0)</f>
        <v>0</v>
      </c>
      <c r="BH1184" s="10" t="s">
        <v>78</v>
      </c>
      <c r="BI1184" s="103" t="e">
        <f>ROUND(#REF!*H1184,2)</f>
        <v>#REF!</v>
      </c>
      <c r="BJ1184" s="10" t="s">
        <v>112</v>
      </c>
      <c r="BK1184" s="102" t="s">
        <v>2041</v>
      </c>
    </row>
    <row r="1185" spans="2:63" s="1" customFormat="1" ht="126.75" x14ac:dyDescent="0.2">
      <c r="B1185" s="21"/>
      <c r="D1185" s="104" t="s">
        <v>114</v>
      </c>
      <c r="F1185" s="105" t="s">
        <v>2042</v>
      </c>
      <c r="I1185" s="97"/>
      <c r="J1185" s="156"/>
      <c r="K1185" s="106"/>
      <c r="R1185" s="44"/>
      <c r="AR1185" s="10" t="s">
        <v>114</v>
      </c>
      <c r="AS1185" s="10" t="s">
        <v>70</v>
      </c>
    </row>
    <row r="1186" spans="2:63" s="1" customFormat="1" ht="33" customHeight="1" x14ac:dyDescent="0.2">
      <c r="B1186" s="92"/>
      <c r="C1186" s="93" t="s">
        <v>1075</v>
      </c>
      <c r="D1186" s="93" t="s">
        <v>108</v>
      </c>
      <c r="E1186" s="94" t="s">
        <v>2043</v>
      </c>
      <c r="F1186" s="95" t="s">
        <v>2044</v>
      </c>
      <c r="G1186" s="96" t="s">
        <v>111</v>
      </c>
      <c r="H1186" s="97">
        <v>1</v>
      </c>
      <c r="I1186" s="97" t="s">
        <v>4510</v>
      </c>
      <c r="J1186" s="156"/>
      <c r="K1186" s="98" t="s">
        <v>1</v>
      </c>
      <c r="L1186" s="99" t="s">
        <v>35</v>
      </c>
      <c r="M1186" s="100">
        <v>0</v>
      </c>
      <c r="N1186" s="100">
        <f>M1186*H1186</f>
        <v>0</v>
      </c>
      <c r="O1186" s="100">
        <v>0</v>
      </c>
      <c r="P1186" s="100">
        <f>O1186*H1186</f>
        <v>0</v>
      </c>
      <c r="Q1186" s="100">
        <v>0</v>
      </c>
      <c r="R1186" s="101">
        <f>Q1186*H1186</f>
        <v>0</v>
      </c>
      <c r="AP1186" s="102" t="s">
        <v>112</v>
      </c>
      <c r="AR1186" s="102" t="s">
        <v>108</v>
      </c>
      <c r="AS1186" s="102" t="s">
        <v>70</v>
      </c>
      <c r="AW1186" s="10" t="s">
        <v>113</v>
      </c>
      <c r="BC1186" s="103" t="e">
        <f>IF(L1186="základní",#REF!,0)</f>
        <v>#REF!</v>
      </c>
      <c r="BD1186" s="103">
        <f>IF(L1186="snížená",#REF!,0)</f>
        <v>0</v>
      </c>
      <c r="BE1186" s="103">
        <f>IF(L1186="zákl. přenesená",#REF!,0)</f>
        <v>0</v>
      </c>
      <c r="BF1186" s="103">
        <f>IF(L1186="sníž. přenesená",#REF!,0)</f>
        <v>0</v>
      </c>
      <c r="BG1186" s="103">
        <f>IF(L1186="nulová",#REF!,0)</f>
        <v>0</v>
      </c>
      <c r="BH1186" s="10" t="s">
        <v>78</v>
      </c>
      <c r="BI1186" s="103" t="e">
        <f>ROUND(#REF!*H1186,2)</f>
        <v>#REF!</v>
      </c>
      <c r="BJ1186" s="10" t="s">
        <v>112</v>
      </c>
      <c r="BK1186" s="102" t="s">
        <v>2045</v>
      </c>
    </row>
    <row r="1187" spans="2:63" s="1" customFormat="1" ht="126.75" x14ac:dyDescent="0.2">
      <c r="B1187" s="21"/>
      <c r="D1187" s="104" t="s">
        <v>114</v>
      </c>
      <c r="F1187" s="105" t="s">
        <v>2046</v>
      </c>
      <c r="I1187" s="97"/>
      <c r="J1187" s="156"/>
      <c r="K1187" s="106"/>
      <c r="R1187" s="44"/>
      <c r="AR1187" s="10" t="s">
        <v>114</v>
      </c>
      <c r="AS1187" s="10" t="s">
        <v>70</v>
      </c>
    </row>
    <row r="1188" spans="2:63" s="1" customFormat="1" ht="33" customHeight="1" x14ac:dyDescent="0.2">
      <c r="B1188" s="92"/>
      <c r="C1188" s="93" t="s">
        <v>2047</v>
      </c>
      <c r="D1188" s="93" t="s">
        <v>108</v>
      </c>
      <c r="E1188" s="94" t="s">
        <v>2048</v>
      </c>
      <c r="F1188" s="95" t="s">
        <v>2049</v>
      </c>
      <c r="G1188" s="96" t="s">
        <v>111</v>
      </c>
      <c r="H1188" s="97">
        <v>1</v>
      </c>
      <c r="I1188" s="97" t="s">
        <v>4510</v>
      </c>
      <c r="J1188" s="156"/>
      <c r="K1188" s="98" t="s">
        <v>1</v>
      </c>
      <c r="L1188" s="99" t="s">
        <v>35</v>
      </c>
      <c r="M1188" s="100">
        <v>0</v>
      </c>
      <c r="N1188" s="100">
        <f>M1188*H1188</f>
        <v>0</v>
      </c>
      <c r="O1188" s="100">
        <v>0</v>
      </c>
      <c r="P1188" s="100">
        <f>O1188*H1188</f>
        <v>0</v>
      </c>
      <c r="Q1188" s="100">
        <v>0</v>
      </c>
      <c r="R1188" s="101">
        <f>Q1188*H1188</f>
        <v>0</v>
      </c>
      <c r="AP1188" s="102" t="s">
        <v>112</v>
      </c>
      <c r="AR1188" s="102" t="s">
        <v>108</v>
      </c>
      <c r="AS1188" s="102" t="s">
        <v>70</v>
      </c>
      <c r="AW1188" s="10" t="s">
        <v>113</v>
      </c>
      <c r="BC1188" s="103" t="e">
        <f>IF(L1188="základní",#REF!,0)</f>
        <v>#REF!</v>
      </c>
      <c r="BD1188" s="103">
        <f>IF(L1188="snížená",#REF!,0)</f>
        <v>0</v>
      </c>
      <c r="BE1188" s="103">
        <f>IF(L1188="zákl. přenesená",#REF!,0)</f>
        <v>0</v>
      </c>
      <c r="BF1188" s="103">
        <f>IF(L1188="sníž. přenesená",#REF!,0)</f>
        <v>0</v>
      </c>
      <c r="BG1188" s="103">
        <f>IF(L1188="nulová",#REF!,0)</f>
        <v>0</v>
      </c>
      <c r="BH1188" s="10" t="s">
        <v>78</v>
      </c>
      <c r="BI1188" s="103" t="e">
        <f>ROUND(#REF!*H1188,2)</f>
        <v>#REF!</v>
      </c>
      <c r="BJ1188" s="10" t="s">
        <v>112</v>
      </c>
      <c r="BK1188" s="102" t="s">
        <v>2050</v>
      </c>
    </row>
    <row r="1189" spans="2:63" s="1" customFormat="1" ht="126.75" x14ac:dyDescent="0.2">
      <c r="B1189" s="21"/>
      <c r="D1189" s="104" t="s">
        <v>114</v>
      </c>
      <c r="F1189" s="105" t="s">
        <v>2051</v>
      </c>
      <c r="I1189" s="97"/>
      <c r="J1189" s="156"/>
      <c r="K1189" s="106"/>
      <c r="R1189" s="44"/>
      <c r="AR1189" s="10" t="s">
        <v>114</v>
      </c>
      <c r="AS1189" s="10" t="s">
        <v>70</v>
      </c>
    </row>
    <row r="1190" spans="2:63" s="1" customFormat="1" ht="37.9" customHeight="1" x14ac:dyDescent="0.2">
      <c r="B1190" s="92"/>
      <c r="C1190" s="93" t="s">
        <v>1079</v>
      </c>
      <c r="D1190" s="93" t="s">
        <v>108</v>
      </c>
      <c r="E1190" s="94" t="s">
        <v>2052</v>
      </c>
      <c r="F1190" s="95" t="s">
        <v>2053</v>
      </c>
      <c r="G1190" s="96" t="s">
        <v>111</v>
      </c>
      <c r="H1190" s="97">
        <v>1</v>
      </c>
      <c r="I1190" s="97" t="s">
        <v>4510</v>
      </c>
      <c r="J1190" s="156"/>
      <c r="K1190" s="98" t="s">
        <v>1</v>
      </c>
      <c r="L1190" s="99" t="s">
        <v>35</v>
      </c>
      <c r="M1190" s="100">
        <v>0</v>
      </c>
      <c r="N1190" s="100">
        <f>M1190*H1190</f>
        <v>0</v>
      </c>
      <c r="O1190" s="100">
        <v>0</v>
      </c>
      <c r="P1190" s="100">
        <f>O1190*H1190</f>
        <v>0</v>
      </c>
      <c r="Q1190" s="100">
        <v>0</v>
      </c>
      <c r="R1190" s="101">
        <f>Q1190*H1190</f>
        <v>0</v>
      </c>
      <c r="AP1190" s="102" t="s">
        <v>112</v>
      </c>
      <c r="AR1190" s="102" t="s">
        <v>108</v>
      </c>
      <c r="AS1190" s="102" t="s">
        <v>70</v>
      </c>
      <c r="AW1190" s="10" t="s">
        <v>113</v>
      </c>
      <c r="BC1190" s="103" t="e">
        <f>IF(L1190="základní",#REF!,0)</f>
        <v>#REF!</v>
      </c>
      <c r="BD1190" s="103">
        <f>IF(L1190="snížená",#REF!,0)</f>
        <v>0</v>
      </c>
      <c r="BE1190" s="103">
        <f>IF(L1190="zákl. přenesená",#REF!,0)</f>
        <v>0</v>
      </c>
      <c r="BF1190" s="103">
        <f>IF(L1190="sníž. přenesená",#REF!,0)</f>
        <v>0</v>
      </c>
      <c r="BG1190" s="103">
        <f>IF(L1190="nulová",#REF!,0)</f>
        <v>0</v>
      </c>
      <c r="BH1190" s="10" t="s">
        <v>78</v>
      </c>
      <c r="BI1190" s="103" t="e">
        <f>ROUND(#REF!*H1190,2)</f>
        <v>#REF!</v>
      </c>
      <c r="BJ1190" s="10" t="s">
        <v>112</v>
      </c>
      <c r="BK1190" s="102" t="s">
        <v>2054</v>
      </c>
    </row>
    <row r="1191" spans="2:63" s="1" customFormat="1" ht="126.75" x14ac:dyDescent="0.2">
      <c r="B1191" s="21"/>
      <c r="D1191" s="104" t="s">
        <v>114</v>
      </c>
      <c r="F1191" s="105" t="s">
        <v>2055</v>
      </c>
      <c r="I1191" s="97"/>
      <c r="J1191" s="156"/>
      <c r="K1191" s="106"/>
      <c r="R1191" s="44"/>
      <c r="AR1191" s="10" t="s">
        <v>114</v>
      </c>
      <c r="AS1191" s="10" t="s">
        <v>70</v>
      </c>
    </row>
    <row r="1192" spans="2:63" s="1" customFormat="1" ht="37.9" customHeight="1" x14ac:dyDescent="0.2">
      <c r="B1192" s="92"/>
      <c r="C1192" s="93" t="s">
        <v>2056</v>
      </c>
      <c r="D1192" s="93" t="s">
        <v>108</v>
      </c>
      <c r="E1192" s="94" t="s">
        <v>2057</v>
      </c>
      <c r="F1192" s="95" t="s">
        <v>2058</v>
      </c>
      <c r="G1192" s="96" t="s">
        <v>111</v>
      </c>
      <c r="H1192" s="97">
        <v>1</v>
      </c>
      <c r="I1192" s="97" t="s">
        <v>4510</v>
      </c>
      <c r="J1192" s="156"/>
      <c r="K1192" s="98" t="s">
        <v>1</v>
      </c>
      <c r="L1192" s="99" t="s">
        <v>35</v>
      </c>
      <c r="M1192" s="100">
        <v>0</v>
      </c>
      <c r="N1192" s="100">
        <f>M1192*H1192</f>
        <v>0</v>
      </c>
      <c r="O1192" s="100">
        <v>0</v>
      </c>
      <c r="P1192" s="100">
        <f>O1192*H1192</f>
        <v>0</v>
      </c>
      <c r="Q1192" s="100">
        <v>0</v>
      </c>
      <c r="R1192" s="101">
        <f>Q1192*H1192</f>
        <v>0</v>
      </c>
      <c r="AP1192" s="102" t="s">
        <v>112</v>
      </c>
      <c r="AR1192" s="102" t="s">
        <v>108</v>
      </c>
      <c r="AS1192" s="102" t="s">
        <v>70</v>
      </c>
      <c r="AW1192" s="10" t="s">
        <v>113</v>
      </c>
      <c r="BC1192" s="103" t="e">
        <f>IF(L1192="základní",#REF!,0)</f>
        <v>#REF!</v>
      </c>
      <c r="BD1192" s="103">
        <f>IF(L1192="snížená",#REF!,0)</f>
        <v>0</v>
      </c>
      <c r="BE1192" s="103">
        <f>IF(L1192="zákl. přenesená",#REF!,0)</f>
        <v>0</v>
      </c>
      <c r="BF1192" s="103">
        <f>IF(L1192="sníž. přenesená",#REF!,0)</f>
        <v>0</v>
      </c>
      <c r="BG1192" s="103">
        <f>IF(L1192="nulová",#REF!,0)</f>
        <v>0</v>
      </c>
      <c r="BH1192" s="10" t="s">
        <v>78</v>
      </c>
      <c r="BI1192" s="103" t="e">
        <f>ROUND(#REF!*H1192,2)</f>
        <v>#REF!</v>
      </c>
      <c r="BJ1192" s="10" t="s">
        <v>112</v>
      </c>
      <c r="BK1192" s="102" t="s">
        <v>2059</v>
      </c>
    </row>
    <row r="1193" spans="2:63" s="1" customFormat="1" ht="126.75" x14ac:dyDescent="0.2">
      <c r="B1193" s="21"/>
      <c r="D1193" s="104" t="s">
        <v>114</v>
      </c>
      <c r="F1193" s="105" t="s">
        <v>2060</v>
      </c>
      <c r="I1193" s="97"/>
      <c r="J1193" s="156"/>
      <c r="K1193" s="106"/>
      <c r="R1193" s="44"/>
      <c r="AR1193" s="10" t="s">
        <v>114</v>
      </c>
      <c r="AS1193" s="10" t="s">
        <v>70</v>
      </c>
    </row>
    <row r="1194" spans="2:63" s="1" customFormat="1" ht="37.9" customHeight="1" x14ac:dyDescent="0.2">
      <c r="B1194" s="92"/>
      <c r="C1194" s="93" t="s">
        <v>1084</v>
      </c>
      <c r="D1194" s="93" t="s">
        <v>108</v>
      </c>
      <c r="E1194" s="94" t="s">
        <v>2061</v>
      </c>
      <c r="F1194" s="95" t="s">
        <v>2062</v>
      </c>
      <c r="G1194" s="96" t="s">
        <v>111</v>
      </c>
      <c r="H1194" s="97">
        <v>1</v>
      </c>
      <c r="I1194" s="97" t="s">
        <v>4510</v>
      </c>
      <c r="J1194" s="156"/>
      <c r="K1194" s="98" t="s">
        <v>1</v>
      </c>
      <c r="L1194" s="99" t="s">
        <v>35</v>
      </c>
      <c r="M1194" s="100">
        <v>0</v>
      </c>
      <c r="N1194" s="100">
        <f>M1194*H1194</f>
        <v>0</v>
      </c>
      <c r="O1194" s="100">
        <v>0</v>
      </c>
      <c r="P1194" s="100">
        <f>O1194*H1194</f>
        <v>0</v>
      </c>
      <c r="Q1194" s="100">
        <v>0</v>
      </c>
      <c r="R1194" s="101">
        <f>Q1194*H1194</f>
        <v>0</v>
      </c>
      <c r="AP1194" s="102" t="s">
        <v>112</v>
      </c>
      <c r="AR1194" s="102" t="s">
        <v>108</v>
      </c>
      <c r="AS1194" s="102" t="s">
        <v>70</v>
      </c>
      <c r="AW1194" s="10" t="s">
        <v>113</v>
      </c>
      <c r="BC1194" s="103" t="e">
        <f>IF(L1194="základní",#REF!,0)</f>
        <v>#REF!</v>
      </c>
      <c r="BD1194" s="103">
        <f>IF(L1194="snížená",#REF!,0)</f>
        <v>0</v>
      </c>
      <c r="BE1194" s="103">
        <f>IF(L1194="zákl. přenesená",#REF!,0)</f>
        <v>0</v>
      </c>
      <c r="BF1194" s="103">
        <f>IF(L1194="sníž. přenesená",#REF!,0)</f>
        <v>0</v>
      </c>
      <c r="BG1194" s="103">
        <f>IF(L1194="nulová",#REF!,0)</f>
        <v>0</v>
      </c>
      <c r="BH1194" s="10" t="s">
        <v>78</v>
      </c>
      <c r="BI1194" s="103" t="e">
        <f>ROUND(#REF!*H1194,2)</f>
        <v>#REF!</v>
      </c>
      <c r="BJ1194" s="10" t="s">
        <v>112</v>
      </c>
      <c r="BK1194" s="102" t="s">
        <v>2063</v>
      </c>
    </row>
    <row r="1195" spans="2:63" s="1" customFormat="1" ht="126.75" x14ac:dyDescent="0.2">
      <c r="B1195" s="21"/>
      <c r="D1195" s="104" t="s">
        <v>114</v>
      </c>
      <c r="F1195" s="105" t="s">
        <v>2064</v>
      </c>
      <c r="I1195" s="97"/>
      <c r="J1195" s="156"/>
      <c r="K1195" s="106"/>
      <c r="R1195" s="44"/>
      <c r="AR1195" s="10" t="s">
        <v>114</v>
      </c>
      <c r="AS1195" s="10" t="s">
        <v>70</v>
      </c>
    </row>
    <row r="1196" spans="2:63" s="1" customFormat="1" ht="33" customHeight="1" x14ac:dyDescent="0.2">
      <c r="B1196" s="92"/>
      <c r="C1196" s="93" t="s">
        <v>2065</v>
      </c>
      <c r="D1196" s="93" t="s">
        <v>108</v>
      </c>
      <c r="E1196" s="94" t="s">
        <v>2066</v>
      </c>
      <c r="F1196" s="95" t="s">
        <v>2067</v>
      </c>
      <c r="G1196" s="96" t="s">
        <v>111</v>
      </c>
      <c r="H1196" s="97">
        <v>1</v>
      </c>
      <c r="I1196" s="97" t="s">
        <v>4510</v>
      </c>
      <c r="J1196" s="156"/>
      <c r="K1196" s="98" t="s">
        <v>1</v>
      </c>
      <c r="L1196" s="99" t="s">
        <v>35</v>
      </c>
      <c r="M1196" s="100">
        <v>0</v>
      </c>
      <c r="N1196" s="100">
        <f>M1196*H1196</f>
        <v>0</v>
      </c>
      <c r="O1196" s="100">
        <v>0</v>
      </c>
      <c r="P1196" s="100">
        <f>O1196*H1196</f>
        <v>0</v>
      </c>
      <c r="Q1196" s="100">
        <v>0</v>
      </c>
      <c r="R1196" s="101">
        <f>Q1196*H1196</f>
        <v>0</v>
      </c>
      <c r="AP1196" s="102" t="s">
        <v>112</v>
      </c>
      <c r="AR1196" s="102" t="s">
        <v>108</v>
      </c>
      <c r="AS1196" s="102" t="s">
        <v>70</v>
      </c>
      <c r="AW1196" s="10" t="s">
        <v>113</v>
      </c>
      <c r="BC1196" s="103" t="e">
        <f>IF(L1196="základní",#REF!,0)</f>
        <v>#REF!</v>
      </c>
      <c r="BD1196" s="103">
        <f>IF(L1196="snížená",#REF!,0)</f>
        <v>0</v>
      </c>
      <c r="BE1196" s="103">
        <f>IF(L1196="zákl. přenesená",#REF!,0)</f>
        <v>0</v>
      </c>
      <c r="BF1196" s="103">
        <f>IF(L1196="sníž. přenesená",#REF!,0)</f>
        <v>0</v>
      </c>
      <c r="BG1196" s="103">
        <f>IF(L1196="nulová",#REF!,0)</f>
        <v>0</v>
      </c>
      <c r="BH1196" s="10" t="s">
        <v>78</v>
      </c>
      <c r="BI1196" s="103" t="e">
        <f>ROUND(#REF!*H1196,2)</f>
        <v>#REF!</v>
      </c>
      <c r="BJ1196" s="10" t="s">
        <v>112</v>
      </c>
      <c r="BK1196" s="102" t="s">
        <v>2068</v>
      </c>
    </row>
    <row r="1197" spans="2:63" s="1" customFormat="1" ht="126.75" x14ac:dyDescent="0.2">
      <c r="B1197" s="21"/>
      <c r="D1197" s="104" t="s">
        <v>114</v>
      </c>
      <c r="F1197" s="105" t="s">
        <v>2069</v>
      </c>
      <c r="I1197" s="97"/>
      <c r="J1197" s="156"/>
      <c r="K1197" s="106"/>
      <c r="R1197" s="44"/>
      <c r="AR1197" s="10" t="s">
        <v>114</v>
      </c>
      <c r="AS1197" s="10" t="s">
        <v>70</v>
      </c>
    </row>
    <row r="1198" spans="2:63" s="1" customFormat="1" ht="33" customHeight="1" x14ac:dyDescent="0.2">
      <c r="B1198" s="92"/>
      <c r="C1198" s="93" t="s">
        <v>1088</v>
      </c>
      <c r="D1198" s="93" t="s">
        <v>108</v>
      </c>
      <c r="E1198" s="94" t="s">
        <v>2070</v>
      </c>
      <c r="F1198" s="95" t="s">
        <v>2071</v>
      </c>
      <c r="G1198" s="96" t="s">
        <v>111</v>
      </c>
      <c r="H1198" s="97">
        <v>1</v>
      </c>
      <c r="I1198" s="97" t="s">
        <v>4510</v>
      </c>
      <c r="J1198" s="156"/>
      <c r="K1198" s="98" t="s">
        <v>1</v>
      </c>
      <c r="L1198" s="99" t="s">
        <v>35</v>
      </c>
      <c r="M1198" s="100">
        <v>0</v>
      </c>
      <c r="N1198" s="100">
        <f>M1198*H1198</f>
        <v>0</v>
      </c>
      <c r="O1198" s="100">
        <v>0</v>
      </c>
      <c r="P1198" s="100">
        <f>O1198*H1198</f>
        <v>0</v>
      </c>
      <c r="Q1198" s="100">
        <v>0</v>
      </c>
      <c r="R1198" s="101">
        <f>Q1198*H1198</f>
        <v>0</v>
      </c>
      <c r="AP1198" s="102" t="s">
        <v>112</v>
      </c>
      <c r="AR1198" s="102" t="s">
        <v>108</v>
      </c>
      <c r="AS1198" s="102" t="s">
        <v>70</v>
      </c>
      <c r="AW1198" s="10" t="s">
        <v>113</v>
      </c>
      <c r="BC1198" s="103" t="e">
        <f>IF(L1198="základní",#REF!,0)</f>
        <v>#REF!</v>
      </c>
      <c r="BD1198" s="103">
        <f>IF(L1198="snížená",#REF!,0)</f>
        <v>0</v>
      </c>
      <c r="BE1198" s="103">
        <f>IF(L1198="zákl. přenesená",#REF!,0)</f>
        <v>0</v>
      </c>
      <c r="BF1198" s="103">
        <f>IF(L1198="sníž. přenesená",#REF!,0)</f>
        <v>0</v>
      </c>
      <c r="BG1198" s="103">
        <f>IF(L1198="nulová",#REF!,0)</f>
        <v>0</v>
      </c>
      <c r="BH1198" s="10" t="s">
        <v>78</v>
      </c>
      <c r="BI1198" s="103" t="e">
        <f>ROUND(#REF!*H1198,2)</f>
        <v>#REF!</v>
      </c>
      <c r="BJ1198" s="10" t="s">
        <v>112</v>
      </c>
      <c r="BK1198" s="102" t="s">
        <v>2072</v>
      </c>
    </row>
    <row r="1199" spans="2:63" s="1" customFormat="1" ht="126.75" x14ac:dyDescent="0.2">
      <c r="B1199" s="21"/>
      <c r="D1199" s="104" t="s">
        <v>114</v>
      </c>
      <c r="F1199" s="105" t="s">
        <v>2073</v>
      </c>
      <c r="I1199" s="97"/>
      <c r="J1199" s="156"/>
      <c r="K1199" s="106"/>
      <c r="R1199" s="44"/>
      <c r="AR1199" s="10" t="s">
        <v>114</v>
      </c>
      <c r="AS1199" s="10" t="s">
        <v>70</v>
      </c>
    </row>
    <row r="1200" spans="2:63" s="1" customFormat="1" ht="37.9" customHeight="1" x14ac:dyDescent="0.2">
      <c r="B1200" s="92"/>
      <c r="C1200" s="93" t="s">
        <v>2074</v>
      </c>
      <c r="D1200" s="93" t="s">
        <v>108</v>
      </c>
      <c r="E1200" s="94" t="s">
        <v>2075</v>
      </c>
      <c r="F1200" s="95" t="s">
        <v>2076</v>
      </c>
      <c r="G1200" s="96" t="s">
        <v>111</v>
      </c>
      <c r="H1200" s="97">
        <v>1</v>
      </c>
      <c r="I1200" s="97" t="s">
        <v>4510</v>
      </c>
      <c r="J1200" s="156"/>
      <c r="K1200" s="98" t="s">
        <v>1</v>
      </c>
      <c r="L1200" s="99" t="s">
        <v>35</v>
      </c>
      <c r="M1200" s="100">
        <v>0</v>
      </c>
      <c r="N1200" s="100">
        <f>M1200*H1200</f>
        <v>0</v>
      </c>
      <c r="O1200" s="100">
        <v>0</v>
      </c>
      <c r="P1200" s="100">
        <f>O1200*H1200</f>
        <v>0</v>
      </c>
      <c r="Q1200" s="100">
        <v>0</v>
      </c>
      <c r="R1200" s="101">
        <f>Q1200*H1200</f>
        <v>0</v>
      </c>
      <c r="AP1200" s="102" t="s">
        <v>112</v>
      </c>
      <c r="AR1200" s="102" t="s">
        <v>108</v>
      </c>
      <c r="AS1200" s="102" t="s">
        <v>70</v>
      </c>
      <c r="AW1200" s="10" t="s">
        <v>113</v>
      </c>
      <c r="BC1200" s="103" t="e">
        <f>IF(L1200="základní",#REF!,0)</f>
        <v>#REF!</v>
      </c>
      <c r="BD1200" s="103">
        <f>IF(L1200="snížená",#REF!,0)</f>
        <v>0</v>
      </c>
      <c r="BE1200" s="103">
        <f>IF(L1200="zákl. přenesená",#REF!,0)</f>
        <v>0</v>
      </c>
      <c r="BF1200" s="103">
        <f>IF(L1200="sníž. přenesená",#REF!,0)</f>
        <v>0</v>
      </c>
      <c r="BG1200" s="103">
        <f>IF(L1200="nulová",#REF!,0)</f>
        <v>0</v>
      </c>
      <c r="BH1200" s="10" t="s">
        <v>78</v>
      </c>
      <c r="BI1200" s="103" t="e">
        <f>ROUND(#REF!*H1200,2)</f>
        <v>#REF!</v>
      </c>
      <c r="BJ1200" s="10" t="s">
        <v>112</v>
      </c>
      <c r="BK1200" s="102" t="s">
        <v>2077</v>
      </c>
    </row>
    <row r="1201" spans="2:63" s="1" customFormat="1" ht="126.75" x14ac:dyDescent="0.2">
      <c r="B1201" s="21"/>
      <c r="D1201" s="104" t="s">
        <v>114</v>
      </c>
      <c r="F1201" s="105" t="s">
        <v>2078</v>
      </c>
      <c r="I1201" s="97"/>
      <c r="J1201" s="156"/>
      <c r="K1201" s="106"/>
      <c r="R1201" s="44"/>
      <c r="AR1201" s="10" t="s">
        <v>114</v>
      </c>
      <c r="AS1201" s="10" t="s">
        <v>70</v>
      </c>
    </row>
    <row r="1202" spans="2:63" s="1" customFormat="1" ht="37.9" customHeight="1" x14ac:dyDescent="0.2">
      <c r="B1202" s="92"/>
      <c r="C1202" s="93" t="s">
        <v>1093</v>
      </c>
      <c r="D1202" s="93" t="s">
        <v>108</v>
      </c>
      <c r="E1202" s="94" t="s">
        <v>2079</v>
      </c>
      <c r="F1202" s="95" t="s">
        <v>2080</v>
      </c>
      <c r="G1202" s="96" t="s">
        <v>111</v>
      </c>
      <c r="H1202" s="97">
        <v>1</v>
      </c>
      <c r="I1202" s="97" t="s">
        <v>4510</v>
      </c>
      <c r="J1202" s="156"/>
      <c r="K1202" s="98" t="s">
        <v>1</v>
      </c>
      <c r="L1202" s="99" t="s">
        <v>35</v>
      </c>
      <c r="M1202" s="100">
        <v>0</v>
      </c>
      <c r="N1202" s="100">
        <f>M1202*H1202</f>
        <v>0</v>
      </c>
      <c r="O1202" s="100">
        <v>0</v>
      </c>
      <c r="P1202" s="100">
        <f>O1202*H1202</f>
        <v>0</v>
      </c>
      <c r="Q1202" s="100">
        <v>0</v>
      </c>
      <c r="R1202" s="101">
        <f>Q1202*H1202</f>
        <v>0</v>
      </c>
      <c r="AP1202" s="102" t="s">
        <v>112</v>
      </c>
      <c r="AR1202" s="102" t="s">
        <v>108</v>
      </c>
      <c r="AS1202" s="102" t="s">
        <v>70</v>
      </c>
      <c r="AW1202" s="10" t="s">
        <v>113</v>
      </c>
      <c r="BC1202" s="103" t="e">
        <f>IF(L1202="základní",#REF!,0)</f>
        <v>#REF!</v>
      </c>
      <c r="BD1202" s="103">
        <f>IF(L1202="snížená",#REF!,0)</f>
        <v>0</v>
      </c>
      <c r="BE1202" s="103">
        <f>IF(L1202="zákl. přenesená",#REF!,0)</f>
        <v>0</v>
      </c>
      <c r="BF1202" s="103">
        <f>IF(L1202="sníž. přenesená",#REF!,0)</f>
        <v>0</v>
      </c>
      <c r="BG1202" s="103">
        <f>IF(L1202="nulová",#REF!,0)</f>
        <v>0</v>
      </c>
      <c r="BH1202" s="10" t="s">
        <v>78</v>
      </c>
      <c r="BI1202" s="103" t="e">
        <f>ROUND(#REF!*H1202,2)</f>
        <v>#REF!</v>
      </c>
      <c r="BJ1202" s="10" t="s">
        <v>112</v>
      </c>
      <c r="BK1202" s="102" t="s">
        <v>2081</v>
      </c>
    </row>
    <row r="1203" spans="2:63" s="1" customFormat="1" ht="126.75" x14ac:dyDescent="0.2">
      <c r="B1203" s="21"/>
      <c r="D1203" s="104" t="s">
        <v>114</v>
      </c>
      <c r="F1203" s="105" t="s">
        <v>2082</v>
      </c>
      <c r="I1203" s="97"/>
      <c r="J1203" s="156"/>
      <c r="K1203" s="106"/>
      <c r="R1203" s="44"/>
      <c r="AR1203" s="10" t="s">
        <v>114</v>
      </c>
      <c r="AS1203" s="10" t="s">
        <v>70</v>
      </c>
    </row>
    <row r="1204" spans="2:63" s="1" customFormat="1" ht="33" customHeight="1" x14ac:dyDescent="0.2">
      <c r="B1204" s="92"/>
      <c r="C1204" s="93" t="s">
        <v>2083</v>
      </c>
      <c r="D1204" s="93" t="s">
        <v>108</v>
      </c>
      <c r="E1204" s="94" t="s">
        <v>2084</v>
      </c>
      <c r="F1204" s="95" t="s">
        <v>2085</v>
      </c>
      <c r="G1204" s="96" t="s">
        <v>111</v>
      </c>
      <c r="H1204" s="97">
        <v>1</v>
      </c>
      <c r="I1204" s="97" t="s">
        <v>4510</v>
      </c>
      <c r="J1204" s="156"/>
      <c r="K1204" s="98" t="s">
        <v>1</v>
      </c>
      <c r="L1204" s="99" t="s">
        <v>35</v>
      </c>
      <c r="M1204" s="100">
        <v>0</v>
      </c>
      <c r="N1204" s="100">
        <f>M1204*H1204</f>
        <v>0</v>
      </c>
      <c r="O1204" s="100">
        <v>0</v>
      </c>
      <c r="P1204" s="100">
        <f>O1204*H1204</f>
        <v>0</v>
      </c>
      <c r="Q1204" s="100">
        <v>0</v>
      </c>
      <c r="R1204" s="101">
        <f>Q1204*H1204</f>
        <v>0</v>
      </c>
      <c r="AP1204" s="102" t="s">
        <v>112</v>
      </c>
      <c r="AR1204" s="102" t="s">
        <v>108</v>
      </c>
      <c r="AS1204" s="102" t="s">
        <v>70</v>
      </c>
      <c r="AW1204" s="10" t="s">
        <v>113</v>
      </c>
      <c r="BC1204" s="103" t="e">
        <f>IF(L1204="základní",#REF!,0)</f>
        <v>#REF!</v>
      </c>
      <c r="BD1204" s="103">
        <f>IF(L1204="snížená",#REF!,0)</f>
        <v>0</v>
      </c>
      <c r="BE1204" s="103">
        <f>IF(L1204="zákl. přenesená",#REF!,0)</f>
        <v>0</v>
      </c>
      <c r="BF1204" s="103">
        <f>IF(L1204="sníž. přenesená",#REF!,0)</f>
        <v>0</v>
      </c>
      <c r="BG1204" s="103">
        <f>IF(L1204="nulová",#REF!,0)</f>
        <v>0</v>
      </c>
      <c r="BH1204" s="10" t="s">
        <v>78</v>
      </c>
      <c r="BI1204" s="103" t="e">
        <f>ROUND(#REF!*H1204,2)</f>
        <v>#REF!</v>
      </c>
      <c r="BJ1204" s="10" t="s">
        <v>112</v>
      </c>
      <c r="BK1204" s="102" t="s">
        <v>2086</v>
      </c>
    </row>
    <row r="1205" spans="2:63" s="1" customFormat="1" ht="126.75" x14ac:dyDescent="0.2">
      <c r="B1205" s="21"/>
      <c r="D1205" s="104" t="s">
        <v>114</v>
      </c>
      <c r="F1205" s="105" t="s">
        <v>2087</v>
      </c>
      <c r="I1205" s="97"/>
      <c r="J1205" s="156"/>
      <c r="K1205" s="106"/>
      <c r="R1205" s="44"/>
      <c r="AR1205" s="10" t="s">
        <v>114</v>
      </c>
      <c r="AS1205" s="10" t="s">
        <v>70</v>
      </c>
    </row>
    <row r="1206" spans="2:63" s="1" customFormat="1" ht="33" customHeight="1" x14ac:dyDescent="0.2">
      <c r="B1206" s="92"/>
      <c r="C1206" s="93" t="s">
        <v>1097</v>
      </c>
      <c r="D1206" s="93" t="s">
        <v>108</v>
      </c>
      <c r="E1206" s="94" t="s">
        <v>2088</v>
      </c>
      <c r="F1206" s="95" t="s">
        <v>2089</v>
      </c>
      <c r="G1206" s="96" t="s">
        <v>111</v>
      </c>
      <c r="H1206" s="97">
        <v>1</v>
      </c>
      <c r="I1206" s="97" t="s">
        <v>4510</v>
      </c>
      <c r="J1206" s="156"/>
      <c r="K1206" s="98" t="s">
        <v>1</v>
      </c>
      <c r="L1206" s="99" t="s">
        <v>35</v>
      </c>
      <c r="M1206" s="100">
        <v>0</v>
      </c>
      <c r="N1206" s="100">
        <f>M1206*H1206</f>
        <v>0</v>
      </c>
      <c r="O1206" s="100">
        <v>0</v>
      </c>
      <c r="P1206" s="100">
        <f>O1206*H1206</f>
        <v>0</v>
      </c>
      <c r="Q1206" s="100">
        <v>0</v>
      </c>
      <c r="R1206" s="101">
        <f>Q1206*H1206</f>
        <v>0</v>
      </c>
      <c r="AP1206" s="102" t="s">
        <v>112</v>
      </c>
      <c r="AR1206" s="102" t="s">
        <v>108</v>
      </c>
      <c r="AS1206" s="102" t="s">
        <v>70</v>
      </c>
      <c r="AW1206" s="10" t="s">
        <v>113</v>
      </c>
      <c r="BC1206" s="103" t="e">
        <f>IF(L1206="základní",#REF!,0)</f>
        <v>#REF!</v>
      </c>
      <c r="BD1206" s="103">
        <f>IF(L1206="snížená",#REF!,0)</f>
        <v>0</v>
      </c>
      <c r="BE1206" s="103">
        <f>IF(L1206="zákl. přenesená",#REF!,0)</f>
        <v>0</v>
      </c>
      <c r="BF1206" s="103">
        <f>IF(L1206="sníž. přenesená",#REF!,0)</f>
        <v>0</v>
      </c>
      <c r="BG1206" s="103">
        <f>IF(L1206="nulová",#REF!,0)</f>
        <v>0</v>
      </c>
      <c r="BH1206" s="10" t="s">
        <v>78</v>
      </c>
      <c r="BI1206" s="103" t="e">
        <f>ROUND(#REF!*H1206,2)</f>
        <v>#REF!</v>
      </c>
      <c r="BJ1206" s="10" t="s">
        <v>112</v>
      </c>
      <c r="BK1206" s="102" t="s">
        <v>2090</v>
      </c>
    </row>
    <row r="1207" spans="2:63" s="1" customFormat="1" ht="126.75" x14ac:dyDescent="0.2">
      <c r="B1207" s="21"/>
      <c r="D1207" s="104" t="s">
        <v>114</v>
      </c>
      <c r="F1207" s="105" t="s">
        <v>2091</v>
      </c>
      <c r="I1207" s="97"/>
      <c r="J1207" s="156"/>
      <c r="K1207" s="106"/>
      <c r="R1207" s="44"/>
      <c r="AR1207" s="10" t="s">
        <v>114</v>
      </c>
      <c r="AS1207" s="10" t="s">
        <v>70</v>
      </c>
    </row>
    <row r="1208" spans="2:63" s="1" customFormat="1" ht="37.9" customHeight="1" x14ac:dyDescent="0.2">
      <c r="B1208" s="92"/>
      <c r="C1208" s="93" t="s">
        <v>2092</v>
      </c>
      <c r="D1208" s="93" t="s">
        <v>108</v>
      </c>
      <c r="E1208" s="94" t="s">
        <v>2093</v>
      </c>
      <c r="F1208" s="95" t="s">
        <v>2094</v>
      </c>
      <c r="G1208" s="96" t="s">
        <v>111</v>
      </c>
      <c r="H1208" s="97">
        <v>1</v>
      </c>
      <c r="I1208" s="97" t="s">
        <v>4510</v>
      </c>
      <c r="J1208" s="156"/>
      <c r="K1208" s="98" t="s">
        <v>1</v>
      </c>
      <c r="L1208" s="99" t="s">
        <v>35</v>
      </c>
      <c r="M1208" s="100">
        <v>0</v>
      </c>
      <c r="N1208" s="100">
        <f>M1208*H1208</f>
        <v>0</v>
      </c>
      <c r="O1208" s="100">
        <v>0</v>
      </c>
      <c r="P1208" s="100">
        <f>O1208*H1208</f>
        <v>0</v>
      </c>
      <c r="Q1208" s="100">
        <v>0</v>
      </c>
      <c r="R1208" s="101">
        <f>Q1208*H1208</f>
        <v>0</v>
      </c>
      <c r="AP1208" s="102" t="s">
        <v>112</v>
      </c>
      <c r="AR1208" s="102" t="s">
        <v>108</v>
      </c>
      <c r="AS1208" s="102" t="s">
        <v>70</v>
      </c>
      <c r="AW1208" s="10" t="s">
        <v>113</v>
      </c>
      <c r="BC1208" s="103" t="e">
        <f>IF(L1208="základní",#REF!,0)</f>
        <v>#REF!</v>
      </c>
      <c r="BD1208" s="103">
        <f>IF(L1208="snížená",#REF!,0)</f>
        <v>0</v>
      </c>
      <c r="BE1208" s="103">
        <f>IF(L1208="zákl. přenesená",#REF!,0)</f>
        <v>0</v>
      </c>
      <c r="BF1208" s="103">
        <f>IF(L1208="sníž. přenesená",#REF!,0)</f>
        <v>0</v>
      </c>
      <c r="BG1208" s="103">
        <f>IF(L1208="nulová",#REF!,0)</f>
        <v>0</v>
      </c>
      <c r="BH1208" s="10" t="s">
        <v>78</v>
      </c>
      <c r="BI1208" s="103" t="e">
        <f>ROUND(#REF!*H1208,2)</f>
        <v>#REF!</v>
      </c>
      <c r="BJ1208" s="10" t="s">
        <v>112</v>
      </c>
      <c r="BK1208" s="102" t="s">
        <v>2095</v>
      </c>
    </row>
    <row r="1209" spans="2:63" s="1" customFormat="1" ht="126.75" x14ac:dyDescent="0.2">
      <c r="B1209" s="21"/>
      <c r="D1209" s="104" t="s">
        <v>114</v>
      </c>
      <c r="F1209" s="105" t="s">
        <v>2096</v>
      </c>
      <c r="I1209" s="97"/>
      <c r="J1209" s="156"/>
      <c r="K1209" s="106"/>
      <c r="R1209" s="44"/>
      <c r="AR1209" s="10" t="s">
        <v>114</v>
      </c>
      <c r="AS1209" s="10" t="s">
        <v>70</v>
      </c>
    </row>
    <row r="1210" spans="2:63" s="1" customFormat="1" ht="37.9" customHeight="1" x14ac:dyDescent="0.2">
      <c r="B1210" s="92"/>
      <c r="C1210" s="93" t="s">
        <v>1102</v>
      </c>
      <c r="D1210" s="93" t="s">
        <v>108</v>
      </c>
      <c r="E1210" s="94" t="s">
        <v>2097</v>
      </c>
      <c r="F1210" s="95" t="s">
        <v>2098</v>
      </c>
      <c r="G1210" s="96" t="s">
        <v>111</v>
      </c>
      <c r="H1210" s="97">
        <v>1</v>
      </c>
      <c r="I1210" s="97" t="s">
        <v>4510</v>
      </c>
      <c r="J1210" s="156"/>
      <c r="K1210" s="98" t="s">
        <v>1</v>
      </c>
      <c r="L1210" s="99" t="s">
        <v>35</v>
      </c>
      <c r="M1210" s="100">
        <v>0</v>
      </c>
      <c r="N1210" s="100">
        <f>M1210*H1210</f>
        <v>0</v>
      </c>
      <c r="O1210" s="100">
        <v>0</v>
      </c>
      <c r="P1210" s="100">
        <f>O1210*H1210</f>
        <v>0</v>
      </c>
      <c r="Q1210" s="100">
        <v>0</v>
      </c>
      <c r="R1210" s="101">
        <f>Q1210*H1210</f>
        <v>0</v>
      </c>
      <c r="AP1210" s="102" t="s">
        <v>112</v>
      </c>
      <c r="AR1210" s="102" t="s">
        <v>108</v>
      </c>
      <c r="AS1210" s="102" t="s">
        <v>70</v>
      </c>
      <c r="AW1210" s="10" t="s">
        <v>113</v>
      </c>
      <c r="BC1210" s="103" t="e">
        <f>IF(L1210="základní",#REF!,0)</f>
        <v>#REF!</v>
      </c>
      <c r="BD1210" s="103">
        <f>IF(L1210="snížená",#REF!,0)</f>
        <v>0</v>
      </c>
      <c r="BE1210" s="103">
        <f>IF(L1210="zákl. přenesená",#REF!,0)</f>
        <v>0</v>
      </c>
      <c r="BF1210" s="103">
        <f>IF(L1210="sníž. přenesená",#REF!,0)</f>
        <v>0</v>
      </c>
      <c r="BG1210" s="103">
        <f>IF(L1210="nulová",#REF!,0)</f>
        <v>0</v>
      </c>
      <c r="BH1210" s="10" t="s">
        <v>78</v>
      </c>
      <c r="BI1210" s="103" t="e">
        <f>ROUND(#REF!*H1210,2)</f>
        <v>#REF!</v>
      </c>
      <c r="BJ1210" s="10" t="s">
        <v>112</v>
      </c>
      <c r="BK1210" s="102" t="s">
        <v>2099</v>
      </c>
    </row>
    <row r="1211" spans="2:63" s="1" customFormat="1" ht="126.75" x14ac:dyDescent="0.2">
      <c r="B1211" s="21"/>
      <c r="D1211" s="104" t="s">
        <v>114</v>
      </c>
      <c r="F1211" s="105" t="s">
        <v>2100</v>
      </c>
      <c r="I1211" s="97"/>
      <c r="J1211" s="156"/>
      <c r="K1211" s="106"/>
      <c r="R1211" s="44"/>
      <c r="AR1211" s="10" t="s">
        <v>114</v>
      </c>
      <c r="AS1211" s="10" t="s">
        <v>70</v>
      </c>
    </row>
    <row r="1212" spans="2:63" s="1" customFormat="1" ht="37.9" customHeight="1" x14ac:dyDescent="0.2">
      <c r="B1212" s="92"/>
      <c r="C1212" s="93" t="s">
        <v>2101</v>
      </c>
      <c r="D1212" s="93" t="s">
        <v>108</v>
      </c>
      <c r="E1212" s="94" t="s">
        <v>2102</v>
      </c>
      <c r="F1212" s="95" t="s">
        <v>2103</v>
      </c>
      <c r="G1212" s="96" t="s">
        <v>111</v>
      </c>
      <c r="H1212" s="97">
        <v>1</v>
      </c>
      <c r="I1212" s="97" t="s">
        <v>4510</v>
      </c>
      <c r="J1212" s="156"/>
      <c r="K1212" s="98" t="s">
        <v>1</v>
      </c>
      <c r="L1212" s="99" t="s">
        <v>35</v>
      </c>
      <c r="M1212" s="100">
        <v>0</v>
      </c>
      <c r="N1212" s="100">
        <f>M1212*H1212</f>
        <v>0</v>
      </c>
      <c r="O1212" s="100">
        <v>0</v>
      </c>
      <c r="P1212" s="100">
        <f>O1212*H1212</f>
        <v>0</v>
      </c>
      <c r="Q1212" s="100">
        <v>0</v>
      </c>
      <c r="R1212" s="101">
        <f>Q1212*H1212</f>
        <v>0</v>
      </c>
      <c r="AP1212" s="102" t="s">
        <v>112</v>
      </c>
      <c r="AR1212" s="102" t="s">
        <v>108</v>
      </c>
      <c r="AS1212" s="102" t="s">
        <v>70</v>
      </c>
      <c r="AW1212" s="10" t="s">
        <v>113</v>
      </c>
      <c r="BC1212" s="103" t="e">
        <f>IF(L1212="základní",#REF!,0)</f>
        <v>#REF!</v>
      </c>
      <c r="BD1212" s="103">
        <f>IF(L1212="snížená",#REF!,0)</f>
        <v>0</v>
      </c>
      <c r="BE1212" s="103">
        <f>IF(L1212="zákl. přenesená",#REF!,0)</f>
        <v>0</v>
      </c>
      <c r="BF1212" s="103">
        <f>IF(L1212="sníž. přenesená",#REF!,0)</f>
        <v>0</v>
      </c>
      <c r="BG1212" s="103">
        <f>IF(L1212="nulová",#REF!,0)</f>
        <v>0</v>
      </c>
      <c r="BH1212" s="10" t="s">
        <v>78</v>
      </c>
      <c r="BI1212" s="103" t="e">
        <f>ROUND(#REF!*H1212,2)</f>
        <v>#REF!</v>
      </c>
      <c r="BJ1212" s="10" t="s">
        <v>112</v>
      </c>
      <c r="BK1212" s="102" t="s">
        <v>2104</v>
      </c>
    </row>
    <row r="1213" spans="2:63" s="1" customFormat="1" ht="126.75" x14ac:dyDescent="0.2">
      <c r="B1213" s="21"/>
      <c r="D1213" s="104" t="s">
        <v>114</v>
      </c>
      <c r="F1213" s="105" t="s">
        <v>2105</v>
      </c>
      <c r="I1213" s="97"/>
      <c r="J1213" s="156"/>
      <c r="K1213" s="106"/>
      <c r="R1213" s="44"/>
      <c r="AR1213" s="10" t="s">
        <v>114</v>
      </c>
      <c r="AS1213" s="10" t="s">
        <v>70</v>
      </c>
    </row>
    <row r="1214" spans="2:63" s="1" customFormat="1" ht="37.9" customHeight="1" x14ac:dyDescent="0.2">
      <c r="B1214" s="92"/>
      <c r="C1214" s="93" t="s">
        <v>1106</v>
      </c>
      <c r="D1214" s="93" t="s">
        <v>108</v>
      </c>
      <c r="E1214" s="94" t="s">
        <v>2106</v>
      </c>
      <c r="F1214" s="95" t="s">
        <v>2107</v>
      </c>
      <c r="G1214" s="96" t="s">
        <v>111</v>
      </c>
      <c r="H1214" s="97">
        <v>1</v>
      </c>
      <c r="I1214" s="97" t="s">
        <v>4510</v>
      </c>
      <c r="J1214" s="156"/>
      <c r="K1214" s="98" t="s">
        <v>1</v>
      </c>
      <c r="L1214" s="99" t="s">
        <v>35</v>
      </c>
      <c r="M1214" s="100">
        <v>0</v>
      </c>
      <c r="N1214" s="100">
        <f>M1214*H1214</f>
        <v>0</v>
      </c>
      <c r="O1214" s="100">
        <v>0</v>
      </c>
      <c r="P1214" s="100">
        <f>O1214*H1214</f>
        <v>0</v>
      </c>
      <c r="Q1214" s="100">
        <v>0</v>
      </c>
      <c r="R1214" s="101">
        <f>Q1214*H1214</f>
        <v>0</v>
      </c>
      <c r="AP1214" s="102" t="s">
        <v>112</v>
      </c>
      <c r="AR1214" s="102" t="s">
        <v>108</v>
      </c>
      <c r="AS1214" s="102" t="s">
        <v>70</v>
      </c>
      <c r="AW1214" s="10" t="s">
        <v>113</v>
      </c>
      <c r="BC1214" s="103" t="e">
        <f>IF(L1214="základní",#REF!,0)</f>
        <v>#REF!</v>
      </c>
      <c r="BD1214" s="103">
        <f>IF(L1214="snížená",#REF!,0)</f>
        <v>0</v>
      </c>
      <c r="BE1214" s="103">
        <f>IF(L1214="zákl. přenesená",#REF!,0)</f>
        <v>0</v>
      </c>
      <c r="BF1214" s="103">
        <f>IF(L1214="sníž. přenesená",#REF!,0)</f>
        <v>0</v>
      </c>
      <c r="BG1214" s="103">
        <f>IF(L1214="nulová",#REF!,0)</f>
        <v>0</v>
      </c>
      <c r="BH1214" s="10" t="s">
        <v>78</v>
      </c>
      <c r="BI1214" s="103" t="e">
        <f>ROUND(#REF!*H1214,2)</f>
        <v>#REF!</v>
      </c>
      <c r="BJ1214" s="10" t="s">
        <v>112</v>
      </c>
      <c r="BK1214" s="102" t="s">
        <v>2108</v>
      </c>
    </row>
    <row r="1215" spans="2:63" s="1" customFormat="1" ht="126.75" x14ac:dyDescent="0.2">
      <c r="B1215" s="21"/>
      <c r="D1215" s="104" t="s">
        <v>114</v>
      </c>
      <c r="F1215" s="105" t="s">
        <v>2109</v>
      </c>
      <c r="I1215" s="97"/>
      <c r="J1215" s="156"/>
      <c r="K1215" s="106"/>
      <c r="R1215" s="44"/>
      <c r="AR1215" s="10" t="s">
        <v>114</v>
      </c>
      <c r="AS1215" s="10" t="s">
        <v>70</v>
      </c>
    </row>
    <row r="1216" spans="2:63" s="1" customFormat="1" ht="37.9" customHeight="1" x14ac:dyDescent="0.2">
      <c r="B1216" s="92"/>
      <c r="C1216" s="93" t="s">
        <v>2110</v>
      </c>
      <c r="D1216" s="93" t="s">
        <v>108</v>
      </c>
      <c r="E1216" s="94" t="s">
        <v>2111</v>
      </c>
      <c r="F1216" s="95" t="s">
        <v>2112</v>
      </c>
      <c r="G1216" s="96" t="s">
        <v>111</v>
      </c>
      <c r="H1216" s="97">
        <v>5</v>
      </c>
      <c r="I1216" s="97" t="s">
        <v>4510</v>
      </c>
      <c r="J1216" s="156"/>
      <c r="K1216" s="98" t="s">
        <v>1</v>
      </c>
      <c r="L1216" s="99" t="s">
        <v>35</v>
      </c>
      <c r="M1216" s="100">
        <v>0</v>
      </c>
      <c r="N1216" s="100">
        <f>M1216*H1216</f>
        <v>0</v>
      </c>
      <c r="O1216" s="100">
        <v>0</v>
      </c>
      <c r="P1216" s="100">
        <f>O1216*H1216</f>
        <v>0</v>
      </c>
      <c r="Q1216" s="100">
        <v>0</v>
      </c>
      <c r="R1216" s="101">
        <f>Q1216*H1216</f>
        <v>0</v>
      </c>
      <c r="AP1216" s="102" t="s">
        <v>112</v>
      </c>
      <c r="AR1216" s="102" t="s">
        <v>108</v>
      </c>
      <c r="AS1216" s="102" t="s">
        <v>70</v>
      </c>
      <c r="AW1216" s="10" t="s">
        <v>113</v>
      </c>
      <c r="BC1216" s="103" t="e">
        <f>IF(L1216="základní",#REF!,0)</f>
        <v>#REF!</v>
      </c>
      <c r="BD1216" s="103">
        <f>IF(L1216="snížená",#REF!,0)</f>
        <v>0</v>
      </c>
      <c r="BE1216" s="103">
        <f>IF(L1216="zákl. přenesená",#REF!,0)</f>
        <v>0</v>
      </c>
      <c r="BF1216" s="103">
        <f>IF(L1216="sníž. přenesená",#REF!,0)</f>
        <v>0</v>
      </c>
      <c r="BG1216" s="103">
        <f>IF(L1216="nulová",#REF!,0)</f>
        <v>0</v>
      </c>
      <c r="BH1216" s="10" t="s">
        <v>78</v>
      </c>
      <c r="BI1216" s="103" t="e">
        <f>ROUND(#REF!*H1216,2)</f>
        <v>#REF!</v>
      </c>
      <c r="BJ1216" s="10" t="s">
        <v>112</v>
      </c>
      <c r="BK1216" s="102" t="s">
        <v>2113</v>
      </c>
    </row>
    <row r="1217" spans="2:63" s="1" customFormat="1" ht="68.25" x14ac:dyDescent="0.2">
      <c r="B1217" s="21"/>
      <c r="D1217" s="104" t="s">
        <v>114</v>
      </c>
      <c r="F1217" s="105" t="s">
        <v>2114</v>
      </c>
      <c r="I1217" s="97"/>
      <c r="J1217" s="156"/>
      <c r="K1217" s="106"/>
      <c r="R1217" s="44"/>
      <c r="AR1217" s="10" t="s">
        <v>114</v>
      </c>
      <c r="AS1217" s="10" t="s">
        <v>70</v>
      </c>
    </row>
    <row r="1218" spans="2:63" s="1" customFormat="1" ht="19.5" x14ac:dyDescent="0.2">
      <c r="B1218" s="21"/>
      <c r="D1218" s="104" t="s">
        <v>152</v>
      </c>
      <c r="F1218" s="107" t="s">
        <v>1853</v>
      </c>
      <c r="I1218" s="97"/>
      <c r="J1218" s="156"/>
      <c r="K1218" s="106"/>
      <c r="R1218" s="44"/>
      <c r="AR1218" s="10" t="s">
        <v>152</v>
      </c>
      <c r="AS1218" s="10" t="s">
        <v>70</v>
      </c>
    </row>
    <row r="1219" spans="2:63" s="1" customFormat="1" ht="37.9" customHeight="1" x14ac:dyDescent="0.2">
      <c r="B1219" s="92"/>
      <c r="C1219" s="93" t="s">
        <v>1111</v>
      </c>
      <c r="D1219" s="93" t="s">
        <v>108</v>
      </c>
      <c r="E1219" s="94" t="s">
        <v>2115</v>
      </c>
      <c r="F1219" s="95" t="s">
        <v>2116</v>
      </c>
      <c r="G1219" s="96" t="s">
        <v>111</v>
      </c>
      <c r="H1219" s="97">
        <v>5</v>
      </c>
      <c r="I1219" s="97" t="s">
        <v>4510</v>
      </c>
      <c r="J1219" s="156"/>
      <c r="K1219" s="98" t="s">
        <v>1</v>
      </c>
      <c r="L1219" s="99" t="s">
        <v>35</v>
      </c>
      <c r="M1219" s="100">
        <v>0</v>
      </c>
      <c r="N1219" s="100">
        <f>M1219*H1219</f>
        <v>0</v>
      </c>
      <c r="O1219" s="100">
        <v>0</v>
      </c>
      <c r="P1219" s="100">
        <f>O1219*H1219</f>
        <v>0</v>
      </c>
      <c r="Q1219" s="100">
        <v>0</v>
      </c>
      <c r="R1219" s="101">
        <f>Q1219*H1219</f>
        <v>0</v>
      </c>
      <c r="AP1219" s="102" t="s">
        <v>112</v>
      </c>
      <c r="AR1219" s="102" t="s">
        <v>108</v>
      </c>
      <c r="AS1219" s="102" t="s">
        <v>70</v>
      </c>
      <c r="AW1219" s="10" t="s">
        <v>113</v>
      </c>
      <c r="BC1219" s="103" t="e">
        <f>IF(L1219="základní",#REF!,0)</f>
        <v>#REF!</v>
      </c>
      <c r="BD1219" s="103">
        <f>IF(L1219="snížená",#REF!,0)</f>
        <v>0</v>
      </c>
      <c r="BE1219" s="103">
        <f>IF(L1219="zákl. přenesená",#REF!,0)</f>
        <v>0</v>
      </c>
      <c r="BF1219" s="103">
        <f>IF(L1219="sníž. přenesená",#REF!,0)</f>
        <v>0</v>
      </c>
      <c r="BG1219" s="103">
        <f>IF(L1219="nulová",#REF!,0)</f>
        <v>0</v>
      </c>
      <c r="BH1219" s="10" t="s">
        <v>78</v>
      </c>
      <c r="BI1219" s="103" t="e">
        <f>ROUND(#REF!*H1219,2)</f>
        <v>#REF!</v>
      </c>
      <c r="BJ1219" s="10" t="s">
        <v>112</v>
      </c>
      <c r="BK1219" s="102" t="s">
        <v>2117</v>
      </c>
    </row>
    <row r="1220" spans="2:63" s="1" customFormat="1" ht="68.25" x14ac:dyDescent="0.2">
      <c r="B1220" s="21"/>
      <c r="D1220" s="104" t="s">
        <v>114</v>
      </c>
      <c r="F1220" s="105" t="s">
        <v>2118</v>
      </c>
      <c r="I1220" s="97"/>
      <c r="J1220" s="156"/>
      <c r="K1220" s="106"/>
      <c r="R1220" s="44"/>
      <c r="AR1220" s="10" t="s">
        <v>114</v>
      </c>
      <c r="AS1220" s="10" t="s">
        <v>70</v>
      </c>
    </row>
    <row r="1221" spans="2:63" s="1" customFormat="1" ht="19.5" x14ac:dyDescent="0.2">
      <c r="B1221" s="21"/>
      <c r="D1221" s="104" t="s">
        <v>152</v>
      </c>
      <c r="F1221" s="107" t="s">
        <v>1853</v>
      </c>
      <c r="I1221" s="97"/>
      <c r="J1221" s="156"/>
      <c r="K1221" s="106"/>
      <c r="R1221" s="44"/>
      <c r="AR1221" s="10" t="s">
        <v>152</v>
      </c>
      <c r="AS1221" s="10" t="s">
        <v>70</v>
      </c>
    </row>
    <row r="1222" spans="2:63" s="1" customFormat="1" ht="37.9" customHeight="1" x14ac:dyDescent="0.2">
      <c r="B1222" s="92"/>
      <c r="C1222" s="93" t="s">
        <v>2119</v>
      </c>
      <c r="D1222" s="93" t="s">
        <v>108</v>
      </c>
      <c r="E1222" s="94" t="s">
        <v>2120</v>
      </c>
      <c r="F1222" s="95" t="s">
        <v>2121</v>
      </c>
      <c r="G1222" s="96" t="s">
        <v>111</v>
      </c>
      <c r="H1222" s="97">
        <v>5</v>
      </c>
      <c r="I1222" s="97" t="s">
        <v>4510</v>
      </c>
      <c r="J1222" s="156"/>
      <c r="K1222" s="98" t="s">
        <v>1</v>
      </c>
      <c r="L1222" s="99" t="s">
        <v>35</v>
      </c>
      <c r="M1222" s="100">
        <v>0</v>
      </c>
      <c r="N1222" s="100">
        <f>M1222*H1222</f>
        <v>0</v>
      </c>
      <c r="O1222" s="100">
        <v>0</v>
      </c>
      <c r="P1222" s="100">
        <f>O1222*H1222</f>
        <v>0</v>
      </c>
      <c r="Q1222" s="100">
        <v>0</v>
      </c>
      <c r="R1222" s="101">
        <f>Q1222*H1222</f>
        <v>0</v>
      </c>
      <c r="AP1222" s="102" t="s">
        <v>112</v>
      </c>
      <c r="AR1222" s="102" t="s">
        <v>108</v>
      </c>
      <c r="AS1222" s="102" t="s">
        <v>70</v>
      </c>
      <c r="AW1222" s="10" t="s">
        <v>113</v>
      </c>
      <c r="BC1222" s="103" t="e">
        <f>IF(L1222="základní",#REF!,0)</f>
        <v>#REF!</v>
      </c>
      <c r="BD1222" s="103">
        <f>IF(L1222="snížená",#REF!,0)</f>
        <v>0</v>
      </c>
      <c r="BE1222" s="103">
        <f>IF(L1222="zákl. přenesená",#REF!,0)</f>
        <v>0</v>
      </c>
      <c r="BF1222" s="103">
        <f>IF(L1222="sníž. přenesená",#REF!,0)</f>
        <v>0</v>
      </c>
      <c r="BG1222" s="103">
        <f>IF(L1222="nulová",#REF!,0)</f>
        <v>0</v>
      </c>
      <c r="BH1222" s="10" t="s">
        <v>78</v>
      </c>
      <c r="BI1222" s="103" t="e">
        <f>ROUND(#REF!*H1222,2)</f>
        <v>#REF!</v>
      </c>
      <c r="BJ1222" s="10" t="s">
        <v>112</v>
      </c>
      <c r="BK1222" s="102" t="s">
        <v>2122</v>
      </c>
    </row>
    <row r="1223" spans="2:63" s="1" customFormat="1" ht="68.25" x14ac:dyDescent="0.2">
      <c r="B1223" s="21"/>
      <c r="D1223" s="104" t="s">
        <v>114</v>
      </c>
      <c r="F1223" s="105" t="s">
        <v>2123</v>
      </c>
      <c r="I1223" s="97"/>
      <c r="J1223" s="156"/>
      <c r="K1223" s="106"/>
      <c r="R1223" s="44"/>
      <c r="AR1223" s="10" t="s">
        <v>114</v>
      </c>
      <c r="AS1223" s="10" t="s">
        <v>70</v>
      </c>
    </row>
    <row r="1224" spans="2:63" s="1" customFormat="1" ht="19.5" x14ac:dyDescent="0.2">
      <c r="B1224" s="21"/>
      <c r="D1224" s="104" t="s">
        <v>152</v>
      </c>
      <c r="F1224" s="107" t="s">
        <v>1853</v>
      </c>
      <c r="I1224" s="97"/>
      <c r="J1224" s="156"/>
      <c r="K1224" s="106"/>
      <c r="R1224" s="44"/>
      <c r="AR1224" s="10" t="s">
        <v>152</v>
      </c>
      <c r="AS1224" s="10" t="s">
        <v>70</v>
      </c>
    </row>
    <row r="1225" spans="2:63" s="1" customFormat="1" ht="44.25" customHeight="1" x14ac:dyDescent="0.2">
      <c r="B1225" s="92"/>
      <c r="C1225" s="93" t="s">
        <v>1115</v>
      </c>
      <c r="D1225" s="93" t="s">
        <v>108</v>
      </c>
      <c r="E1225" s="94" t="s">
        <v>2124</v>
      </c>
      <c r="F1225" s="95" t="s">
        <v>2125</v>
      </c>
      <c r="G1225" s="96" t="s">
        <v>111</v>
      </c>
      <c r="H1225" s="97">
        <v>5</v>
      </c>
      <c r="I1225" s="97" t="s">
        <v>4510</v>
      </c>
      <c r="J1225" s="156"/>
      <c r="K1225" s="98" t="s">
        <v>1</v>
      </c>
      <c r="L1225" s="99" t="s">
        <v>35</v>
      </c>
      <c r="M1225" s="100">
        <v>0</v>
      </c>
      <c r="N1225" s="100">
        <f>M1225*H1225</f>
        <v>0</v>
      </c>
      <c r="O1225" s="100">
        <v>0</v>
      </c>
      <c r="P1225" s="100">
        <f>O1225*H1225</f>
        <v>0</v>
      </c>
      <c r="Q1225" s="100">
        <v>0</v>
      </c>
      <c r="R1225" s="101">
        <f>Q1225*H1225</f>
        <v>0</v>
      </c>
      <c r="AP1225" s="102" t="s">
        <v>112</v>
      </c>
      <c r="AR1225" s="102" t="s">
        <v>108</v>
      </c>
      <c r="AS1225" s="102" t="s">
        <v>70</v>
      </c>
      <c r="AW1225" s="10" t="s">
        <v>113</v>
      </c>
      <c r="BC1225" s="103" t="e">
        <f>IF(L1225="základní",#REF!,0)</f>
        <v>#REF!</v>
      </c>
      <c r="BD1225" s="103">
        <f>IF(L1225="snížená",#REF!,0)</f>
        <v>0</v>
      </c>
      <c r="BE1225" s="103">
        <f>IF(L1225="zákl. přenesená",#REF!,0)</f>
        <v>0</v>
      </c>
      <c r="BF1225" s="103">
        <f>IF(L1225="sníž. přenesená",#REF!,0)</f>
        <v>0</v>
      </c>
      <c r="BG1225" s="103">
        <f>IF(L1225="nulová",#REF!,0)</f>
        <v>0</v>
      </c>
      <c r="BH1225" s="10" t="s">
        <v>78</v>
      </c>
      <c r="BI1225" s="103" t="e">
        <f>ROUND(#REF!*H1225,2)</f>
        <v>#REF!</v>
      </c>
      <c r="BJ1225" s="10" t="s">
        <v>112</v>
      </c>
      <c r="BK1225" s="102" t="s">
        <v>2126</v>
      </c>
    </row>
    <row r="1226" spans="2:63" s="1" customFormat="1" ht="68.25" x14ac:dyDescent="0.2">
      <c r="B1226" s="21"/>
      <c r="D1226" s="104" t="s">
        <v>114</v>
      </c>
      <c r="F1226" s="105" t="s">
        <v>2127</v>
      </c>
      <c r="I1226" s="97"/>
      <c r="J1226" s="156"/>
      <c r="K1226" s="106"/>
      <c r="R1226" s="44"/>
      <c r="AR1226" s="10" t="s">
        <v>114</v>
      </c>
      <c r="AS1226" s="10" t="s">
        <v>70</v>
      </c>
    </row>
    <row r="1227" spans="2:63" s="1" customFormat="1" ht="19.5" x14ac:dyDescent="0.2">
      <c r="B1227" s="21"/>
      <c r="D1227" s="104" t="s">
        <v>152</v>
      </c>
      <c r="F1227" s="107" t="s">
        <v>1853</v>
      </c>
      <c r="I1227" s="97"/>
      <c r="J1227" s="156"/>
      <c r="K1227" s="106"/>
      <c r="R1227" s="44"/>
      <c r="AR1227" s="10" t="s">
        <v>152</v>
      </c>
      <c r="AS1227" s="10" t="s">
        <v>70</v>
      </c>
    </row>
    <row r="1228" spans="2:63" s="1" customFormat="1" ht="44.25" customHeight="1" x14ac:dyDescent="0.2">
      <c r="B1228" s="92"/>
      <c r="C1228" s="93" t="s">
        <v>2128</v>
      </c>
      <c r="D1228" s="93" t="s">
        <v>108</v>
      </c>
      <c r="E1228" s="94" t="s">
        <v>2129</v>
      </c>
      <c r="F1228" s="95" t="s">
        <v>2130</v>
      </c>
      <c r="G1228" s="96" t="s">
        <v>111</v>
      </c>
      <c r="H1228" s="97">
        <v>2</v>
      </c>
      <c r="I1228" s="97" t="s">
        <v>4510</v>
      </c>
      <c r="J1228" s="156"/>
      <c r="K1228" s="98" t="s">
        <v>1</v>
      </c>
      <c r="L1228" s="99" t="s">
        <v>35</v>
      </c>
      <c r="M1228" s="100">
        <v>0</v>
      </c>
      <c r="N1228" s="100">
        <f>M1228*H1228</f>
        <v>0</v>
      </c>
      <c r="O1228" s="100">
        <v>0</v>
      </c>
      <c r="P1228" s="100">
        <f>O1228*H1228</f>
        <v>0</v>
      </c>
      <c r="Q1228" s="100">
        <v>0</v>
      </c>
      <c r="R1228" s="101">
        <f>Q1228*H1228</f>
        <v>0</v>
      </c>
      <c r="AP1228" s="102" t="s">
        <v>112</v>
      </c>
      <c r="AR1228" s="102" t="s">
        <v>108</v>
      </c>
      <c r="AS1228" s="102" t="s">
        <v>70</v>
      </c>
      <c r="AW1228" s="10" t="s">
        <v>113</v>
      </c>
      <c r="BC1228" s="103" t="e">
        <f>IF(L1228="základní",#REF!,0)</f>
        <v>#REF!</v>
      </c>
      <c r="BD1228" s="103">
        <f>IF(L1228="snížená",#REF!,0)</f>
        <v>0</v>
      </c>
      <c r="BE1228" s="103">
        <f>IF(L1228="zákl. přenesená",#REF!,0)</f>
        <v>0</v>
      </c>
      <c r="BF1228" s="103">
        <f>IF(L1228="sníž. přenesená",#REF!,0)</f>
        <v>0</v>
      </c>
      <c r="BG1228" s="103">
        <f>IF(L1228="nulová",#REF!,0)</f>
        <v>0</v>
      </c>
      <c r="BH1228" s="10" t="s">
        <v>78</v>
      </c>
      <c r="BI1228" s="103" t="e">
        <f>ROUND(#REF!*H1228,2)</f>
        <v>#REF!</v>
      </c>
      <c r="BJ1228" s="10" t="s">
        <v>112</v>
      </c>
      <c r="BK1228" s="102" t="s">
        <v>2131</v>
      </c>
    </row>
    <row r="1229" spans="2:63" s="1" customFormat="1" ht="68.25" x14ac:dyDescent="0.2">
      <c r="B1229" s="21"/>
      <c r="D1229" s="104" t="s">
        <v>114</v>
      </c>
      <c r="F1229" s="105" t="s">
        <v>2132</v>
      </c>
      <c r="I1229" s="97"/>
      <c r="J1229" s="156"/>
      <c r="K1229" s="106"/>
      <c r="R1229" s="44"/>
      <c r="AR1229" s="10" t="s">
        <v>114</v>
      </c>
      <c r="AS1229" s="10" t="s">
        <v>70</v>
      </c>
    </row>
    <row r="1230" spans="2:63" s="1" customFormat="1" ht="19.5" x14ac:dyDescent="0.2">
      <c r="B1230" s="21"/>
      <c r="D1230" s="104" t="s">
        <v>152</v>
      </c>
      <c r="F1230" s="107" t="s">
        <v>1853</v>
      </c>
      <c r="I1230" s="97"/>
      <c r="J1230" s="156"/>
      <c r="K1230" s="106"/>
      <c r="R1230" s="44"/>
      <c r="AR1230" s="10" t="s">
        <v>152</v>
      </c>
      <c r="AS1230" s="10" t="s">
        <v>70</v>
      </c>
    </row>
    <row r="1231" spans="2:63" s="1" customFormat="1" ht="37.9" customHeight="1" x14ac:dyDescent="0.2">
      <c r="B1231" s="92"/>
      <c r="C1231" s="93" t="s">
        <v>1120</v>
      </c>
      <c r="D1231" s="93" t="s">
        <v>108</v>
      </c>
      <c r="E1231" s="94" t="s">
        <v>2133</v>
      </c>
      <c r="F1231" s="95" t="s">
        <v>2134</v>
      </c>
      <c r="G1231" s="96" t="s">
        <v>111</v>
      </c>
      <c r="H1231" s="97">
        <v>2</v>
      </c>
      <c r="I1231" s="97" t="s">
        <v>4510</v>
      </c>
      <c r="J1231" s="156"/>
      <c r="K1231" s="98" t="s">
        <v>1</v>
      </c>
      <c r="L1231" s="99" t="s">
        <v>35</v>
      </c>
      <c r="M1231" s="100">
        <v>0</v>
      </c>
      <c r="N1231" s="100">
        <f>M1231*H1231</f>
        <v>0</v>
      </c>
      <c r="O1231" s="100">
        <v>0</v>
      </c>
      <c r="P1231" s="100">
        <f>O1231*H1231</f>
        <v>0</v>
      </c>
      <c r="Q1231" s="100">
        <v>0</v>
      </c>
      <c r="R1231" s="101">
        <f>Q1231*H1231</f>
        <v>0</v>
      </c>
      <c r="AP1231" s="102" t="s">
        <v>112</v>
      </c>
      <c r="AR1231" s="102" t="s">
        <v>108</v>
      </c>
      <c r="AS1231" s="102" t="s">
        <v>70</v>
      </c>
      <c r="AW1231" s="10" t="s">
        <v>113</v>
      </c>
      <c r="BC1231" s="103" t="e">
        <f>IF(L1231="základní",#REF!,0)</f>
        <v>#REF!</v>
      </c>
      <c r="BD1231" s="103">
        <f>IF(L1231="snížená",#REF!,0)</f>
        <v>0</v>
      </c>
      <c r="BE1231" s="103">
        <f>IF(L1231="zákl. přenesená",#REF!,0)</f>
        <v>0</v>
      </c>
      <c r="BF1231" s="103">
        <f>IF(L1231="sníž. přenesená",#REF!,0)</f>
        <v>0</v>
      </c>
      <c r="BG1231" s="103">
        <f>IF(L1231="nulová",#REF!,0)</f>
        <v>0</v>
      </c>
      <c r="BH1231" s="10" t="s">
        <v>78</v>
      </c>
      <c r="BI1231" s="103" t="e">
        <f>ROUND(#REF!*H1231,2)</f>
        <v>#REF!</v>
      </c>
      <c r="BJ1231" s="10" t="s">
        <v>112</v>
      </c>
      <c r="BK1231" s="102" t="s">
        <v>2135</v>
      </c>
    </row>
    <row r="1232" spans="2:63" s="1" customFormat="1" ht="68.25" x14ac:dyDescent="0.2">
      <c r="B1232" s="21"/>
      <c r="D1232" s="104" t="s">
        <v>114</v>
      </c>
      <c r="F1232" s="105" t="s">
        <v>2136</v>
      </c>
      <c r="I1232" s="97"/>
      <c r="J1232" s="156"/>
      <c r="K1232" s="106"/>
      <c r="R1232" s="44"/>
      <c r="AR1232" s="10" t="s">
        <v>114</v>
      </c>
      <c r="AS1232" s="10" t="s">
        <v>70</v>
      </c>
    </row>
    <row r="1233" spans="2:63" s="1" customFormat="1" ht="19.5" x14ac:dyDescent="0.2">
      <c r="B1233" s="21"/>
      <c r="D1233" s="104" t="s">
        <v>152</v>
      </c>
      <c r="F1233" s="107" t="s">
        <v>1853</v>
      </c>
      <c r="I1233" s="97"/>
      <c r="J1233" s="156"/>
      <c r="K1233" s="106"/>
      <c r="R1233" s="44"/>
      <c r="AR1233" s="10" t="s">
        <v>152</v>
      </c>
      <c r="AS1233" s="10" t="s">
        <v>70</v>
      </c>
    </row>
    <row r="1234" spans="2:63" s="1" customFormat="1" ht="37.9" customHeight="1" x14ac:dyDescent="0.2">
      <c r="B1234" s="92"/>
      <c r="C1234" s="93" t="s">
        <v>2137</v>
      </c>
      <c r="D1234" s="93" t="s">
        <v>108</v>
      </c>
      <c r="E1234" s="94" t="s">
        <v>2138</v>
      </c>
      <c r="F1234" s="95" t="s">
        <v>2139</v>
      </c>
      <c r="G1234" s="96" t="s">
        <v>111</v>
      </c>
      <c r="H1234" s="97">
        <v>2</v>
      </c>
      <c r="I1234" s="97" t="s">
        <v>4510</v>
      </c>
      <c r="J1234" s="156"/>
      <c r="K1234" s="98" t="s">
        <v>1</v>
      </c>
      <c r="L1234" s="99" t="s">
        <v>35</v>
      </c>
      <c r="M1234" s="100">
        <v>0</v>
      </c>
      <c r="N1234" s="100">
        <f>M1234*H1234</f>
        <v>0</v>
      </c>
      <c r="O1234" s="100">
        <v>0</v>
      </c>
      <c r="P1234" s="100">
        <f>O1234*H1234</f>
        <v>0</v>
      </c>
      <c r="Q1234" s="100">
        <v>0</v>
      </c>
      <c r="R1234" s="101">
        <f>Q1234*H1234</f>
        <v>0</v>
      </c>
      <c r="AP1234" s="102" t="s">
        <v>112</v>
      </c>
      <c r="AR1234" s="102" t="s">
        <v>108</v>
      </c>
      <c r="AS1234" s="102" t="s">
        <v>70</v>
      </c>
      <c r="AW1234" s="10" t="s">
        <v>113</v>
      </c>
      <c r="BC1234" s="103" t="e">
        <f>IF(L1234="základní",#REF!,0)</f>
        <v>#REF!</v>
      </c>
      <c r="BD1234" s="103">
        <f>IF(L1234="snížená",#REF!,0)</f>
        <v>0</v>
      </c>
      <c r="BE1234" s="103">
        <f>IF(L1234="zákl. přenesená",#REF!,0)</f>
        <v>0</v>
      </c>
      <c r="BF1234" s="103">
        <f>IF(L1234="sníž. přenesená",#REF!,0)</f>
        <v>0</v>
      </c>
      <c r="BG1234" s="103">
        <f>IF(L1234="nulová",#REF!,0)</f>
        <v>0</v>
      </c>
      <c r="BH1234" s="10" t="s">
        <v>78</v>
      </c>
      <c r="BI1234" s="103" t="e">
        <f>ROUND(#REF!*H1234,2)</f>
        <v>#REF!</v>
      </c>
      <c r="BJ1234" s="10" t="s">
        <v>112</v>
      </c>
      <c r="BK1234" s="102" t="s">
        <v>2140</v>
      </c>
    </row>
    <row r="1235" spans="2:63" s="1" customFormat="1" ht="68.25" x14ac:dyDescent="0.2">
      <c r="B1235" s="21"/>
      <c r="D1235" s="104" t="s">
        <v>114</v>
      </c>
      <c r="F1235" s="105" t="s">
        <v>2141</v>
      </c>
      <c r="I1235" s="97"/>
      <c r="J1235" s="156"/>
      <c r="K1235" s="106"/>
      <c r="R1235" s="44"/>
      <c r="AR1235" s="10" t="s">
        <v>114</v>
      </c>
      <c r="AS1235" s="10" t="s">
        <v>70</v>
      </c>
    </row>
    <row r="1236" spans="2:63" s="1" customFormat="1" ht="19.5" x14ac:dyDescent="0.2">
      <c r="B1236" s="21"/>
      <c r="D1236" s="104" t="s">
        <v>152</v>
      </c>
      <c r="F1236" s="107" t="s">
        <v>1853</v>
      </c>
      <c r="I1236" s="97"/>
      <c r="J1236" s="156"/>
      <c r="K1236" s="106"/>
      <c r="R1236" s="44"/>
      <c r="AR1236" s="10" t="s">
        <v>152</v>
      </c>
      <c r="AS1236" s="10" t="s">
        <v>70</v>
      </c>
    </row>
    <row r="1237" spans="2:63" s="1" customFormat="1" ht="37.9" customHeight="1" x14ac:dyDescent="0.2">
      <c r="B1237" s="92"/>
      <c r="C1237" s="93" t="s">
        <v>1124</v>
      </c>
      <c r="D1237" s="93" t="s">
        <v>108</v>
      </c>
      <c r="E1237" s="94" t="s">
        <v>2142</v>
      </c>
      <c r="F1237" s="95" t="s">
        <v>2143</v>
      </c>
      <c r="G1237" s="96" t="s">
        <v>111</v>
      </c>
      <c r="H1237" s="97">
        <v>2</v>
      </c>
      <c r="I1237" s="97" t="s">
        <v>4510</v>
      </c>
      <c r="J1237" s="156"/>
      <c r="K1237" s="98" t="s">
        <v>1</v>
      </c>
      <c r="L1237" s="99" t="s">
        <v>35</v>
      </c>
      <c r="M1237" s="100">
        <v>0</v>
      </c>
      <c r="N1237" s="100">
        <f>M1237*H1237</f>
        <v>0</v>
      </c>
      <c r="O1237" s="100">
        <v>0</v>
      </c>
      <c r="P1237" s="100">
        <f>O1237*H1237</f>
        <v>0</v>
      </c>
      <c r="Q1237" s="100">
        <v>0</v>
      </c>
      <c r="R1237" s="101">
        <f>Q1237*H1237</f>
        <v>0</v>
      </c>
      <c r="AP1237" s="102" t="s">
        <v>112</v>
      </c>
      <c r="AR1237" s="102" t="s">
        <v>108</v>
      </c>
      <c r="AS1237" s="102" t="s">
        <v>70</v>
      </c>
      <c r="AW1237" s="10" t="s">
        <v>113</v>
      </c>
      <c r="BC1237" s="103" t="e">
        <f>IF(L1237="základní",#REF!,0)</f>
        <v>#REF!</v>
      </c>
      <c r="BD1237" s="103">
        <f>IF(L1237="snížená",#REF!,0)</f>
        <v>0</v>
      </c>
      <c r="BE1237" s="103">
        <f>IF(L1237="zákl. přenesená",#REF!,0)</f>
        <v>0</v>
      </c>
      <c r="BF1237" s="103">
        <f>IF(L1237="sníž. přenesená",#REF!,0)</f>
        <v>0</v>
      </c>
      <c r="BG1237" s="103">
        <f>IF(L1237="nulová",#REF!,0)</f>
        <v>0</v>
      </c>
      <c r="BH1237" s="10" t="s">
        <v>78</v>
      </c>
      <c r="BI1237" s="103" t="e">
        <f>ROUND(#REF!*H1237,2)</f>
        <v>#REF!</v>
      </c>
      <c r="BJ1237" s="10" t="s">
        <v>112</v>
      </c>
      <c r="BK1237" s="102" t="s">
        <v>2144</v>
      </c>
    </row>
    <row r="1238" spans="2:63" s="1" customFormat="1" ht="68.25" x14ac:dyDescent="0.2">
      <c r="B1238" s="21"/>
      <c r="D1238" s="104" t="s">
        <v>114</v>
      </c>
      <c r="F1238" s="105" t="s">
        <v>2145</v>
      </c>
      <c r="I1238" s="97"/>
      <c r="J1238" s="156"/>
      <c r="K1238" s="106"/>
      <c r="R1238" s="44"/>
      <c r="AR1238" s="10" t="s">
        <v>114</v>
      </c>
      <c r="AS1238" s="10" t="s">
        <v>70</v>
      </c>
    </row>
    <row r="1239" spans="2:63" s="1" customFormat="1" ht="19.5" x14ac:dyDescent="0.2">
      <c r="B1239" s="21"/>
      <c r="D1239" s="104" t="s">
        <v>152</v>
      </c>
      <c r="F1239" s="107" t="s">
        <v>1853</v>
      </c>
      <c r="I1239" s="97"/>
      <c r="J1239" s="156"/>
      <c r="K1239" s="106"/>
      <c r="R1239" s="44"/>
      <c r="AR1239" s="10" t="s">
        <v>152</v>
      </c>
      <c r="AS1239" s="10" t="s">
        <v>70</v>
      </c>
    </row>
    <row r="1240" spans="2:63" s="1" customFormat="1" ht="44.25" customHeight="1" x14ac:dyDescent="0.2">
      <c r="B1240" s="92"/>
      <c r="C1240" s="93" t="s">
        <v>2146</v>
      </c>
      <c r="D1240" s="93" t="s">
        <v>108</v>
      </c>
      <c r="E1240" s="94" t="s">
        <v>2147</v>
      </c>
      <c r="F1240" s="95" t="s">
        <v>2148</v>
      </c>
      <c r="G1240" s="96" t="s">
        <v>111</v>
      </c>
      <c r="H1240" s="97">
        <v>2</v>
      </c>
      <c r="I1240" s="97" t="s">
        <v>4510</v>
      </c>
      <c r="J1240" s="156"/>
      <c r="K1240" s="98" t="s">
        <v>1</v>
      </c>
      <c r="L1240" s="99" t="s">
        <v>35</v>
      </c>
      <c r="M1240" s="100">
        <v>0</v>
      </c>
      <c r="N1240" s="100">
        <f>M1240*H1240</f>
        <v>0</v>
      </c>
      <c r="O1240" s="100">
        <v>0</v>
      </c>
      <c r="P1240" s="100">
        <f>O1240*H1240</f>
        <v>0</v>
      </c>
      <c r="Q1240" s="100">
        <v>0</v>
      </c>
      <c r="R1240" s="101">
        <f>Q1240*H1240</f>
        <v>0</v>
      </c>
      <c r="AP1240" s="102" t="s">
        <v>112</v>
      </c>
      <c r="AR1240" s="102" t="s">
        <v>108</v>
      </c>
      <c r="AS1240" s="102" t="s">
        <v>70</v>
      </c>
      <c r="AW1240" s="10" t="s">
        <v>113</v>
      </c>
      <c r="BC1240" s="103" t="e">
        <f>IF(L1240="základní",#REF!,0)</f>
        <v>#REF!</v>
      </c>
      <c r="BD1240" s="103">
        <f>IF(L1240="snížená",#REF!,0)</f>
        <v>0</v>
      </c>
      <c r="BE1240" s="103">
        <f>IF(L1240="zákl. přenesená",#REF!,0)</f>
        <v>0</v>
      </c>
      <c r="BF1240" s="103">
        <f>IF(L1240="sníž. přenesená",#REF!,0)</f>
        <v>0</v>
      </c>
      <c r="BG1240" s="103">
        <f>IF(L1240="nulová",#REF!,0)</f>
        <v>0</v>
      </c>
      <c r="BH1240" s="10" t="s">
        <v>78</v>
      </c>
      <c r="BI1240" s="103" t="e">
        <f>ROUND(#REF!*H1240,2)</f>
        <v>#REF!</v>
      </c>
      <c r="BJ1240" s="10" t="s">
        <v>112</v>
      </c>
      <c r="BK1240" s="102" t="s">
        <v>2149</v>
      </c>
    </row>
    <row r="1241" spans="2:63" s="1" customFormat="1" ht="78" x14ac:dyDescent="0.2">
      <c r="B1241" s="21"/>
      <c r="D1241" s="104" t="s">
        <v>114</v>
      </c>
      <c r="F1241" s="105" t="s">
        <v>2150</v>
      </c>
      <c r="I1241" s="97"/>
      <c r="J1241" s="156"/>
      <c r="K1241" s="106"/>
      <c r="R1241" s="44"/>
      <c r="AR1241" s="10" t="s">
        <v>114</v>
      </c>
      <c r="AS1241" s="10" t="s">
        <v>70</v>
      </c>
    </row>
    <row r="1242" spans="2:63" s="1" customFormat="1" ht="44.25" customHeight="1" x14ac:dyDescent="0.2">
      <c r="B1242" s="92"/>
      <c r="C1242" s="93" t="s">
        <v>1129</v>
      </c>
      <c r="D1242" s="93" t="s">
        <v>108</v>
      </c>
      <c r="E1242" s="94" t="s">
        <v>2151</v>
      </c>
      <c r="F1242" s="95" t="s">
        <v>2152</v>
      </c>
      <c r="G1242" s="96" t="s">
        <v>111</v>
      </c>
      <c r="H1242" s="97">
        <v>2</v>
      </c>
      <c r="I1242" s="97" t="s">
        <v>4510</v>
      </c>
      <c r="J1242" s="156"/>
      <c r="K1242" s="98" t="s">
        <v>1</v>
      </c>
      <c r="L1242" s="99" t="s">
        <v>35</v>
      </c>
      <c r="M1242" s="100">
        <v>0</v>
      </c>
      <c r="N1242" s="100">
        <f>M1242*H1242</f>
        <v>0</v>
      </c>
      <c r="O1242" s="100">
        <v>0</v>
      </c>
      <c r="P1242" s="100">
        <f>O1242*H1242</f>
        <v>0</v>
      </c>
      <c r="Q1242" s="100">
        <v>0</v>
      </c>
      <c r="R1242" s="101">
        <f>Q1242*H1242</f>
        <v>0</v>
      </c>
      <c r="AP1242" s="102" t="s">
        <v>112</v>
      </c>
      <c r="AR1242" s="102" t="s">
        <v>108</v>
      </c>
      <c r="AS1242" s="102" t="s">
        <v>70</v>
      </c>
      <c r="AW1242" s="10" t="s">
        <v>113</v>
      </c>
      <c r="BC1242" s="103" t="e">
        <f>IF(L1242="základní",#REF!,0)</f>
        <v>#REF!</v>
      </c>
      <c r="BD1242" s="103">
        <f>IF(L1242="snížená",#REF!,0)</f>
        <v>0</v>
      </c>
      <c r="BE1242" s="103">
        <f>IF(L1242="zákl. přenesená",#REF!,0)</f>
        <v>0</v>
      </c>
      <c r="BF1242" s="103">
        <f>IF(L1242="sníž. přenesená",#REF!,0)</f>
        <v>0</v>
      </c>
      <c r="BG1242" s="103">
        <f>IF(L1242="nulová",#REF!,0)</f>
        <v>0</v>
      </c>
      <c r="BH1242" s="10" t="s">
        <v>78</v>
      </c>
      <c r="BI1242" s="103" t="e">
        <f>ROUND(#REF!*H1242,2)</f>
        <v>#REF!</v>
      </c>
      <c r="BJ1242" s="10" t="s">
        <v>112</v>
      </c>
      <c r="BK1242" s="102" t="s">
        <v>2153</v>
      </c>
    </row>
    <row r="1243" spans="2:63" s="1" customFormat="1" ht="78" x14ac:dyDescent="0.2">
      <c r="B1243" s="21"/>
      <c r="D1243" s="104" t="s">
        <v>114</v>
      </c>
      <c r="F1243" s="105" t="s">
        <v>2154</v>
      </c>
      <c r="I1243" s="97"/>
      <c r="J1243" s="156"/>
      <c r="K1243" s="106"/>
      <c r="R1243" s="44"/>
      <c r="AR1243" s="10" t="s">
        <v>114</v>
      </c>
      <c r="AS1243" s="10" t="s">
        <v>70</v>
      </c>
    </row>
    <row r="1244" spans="2:63" s="1" customFormat="1" ht="44.25" customHeight="1" x14ac:dyDescent="0.2">
      <c r="B1244" s="92"/>
      <c r="C1244" s="93" t="s">
        <v>2155</v>
      </c>
      <c r="D1244" s="93" t="s">
        <v>108</v>
      </c>
      <c r="E1244" s="94" t="s">
        <v>2156</v>
      </c>
      <c r="F1244" s="95" t="s">
        <v>2157</v>
      </c>
      <c r="G1244" s="96" t="s">
        <v>111</v>
      </c>
      <c r="H1244" s="97">
        <v>2</v>
      </c>
      <c r="I1244" s="97" t="s">
        <v>4510</v>
      </c>
      <c r="J1244" s="156"/>
      <c r="K1244" s="98" t="s">
        <v>1</v>
      </c>
      <c r="L1244" s="99" t="s">
        <v>35</v>
      </c>
      <c r="M1244" s="100">
        <v>0</v>
      </c>
      <c r="N1244" s="100">
        <f>M1244*H1244</f>
        <v>0</v>
      </c>
      <c r="O1244" s="100">
        <v>0</v>
      </c>
      <c r="P1244" s="100">
        <f>O1244*H1244</f>
        <v>0</v>
      </c>
      <c r="Q1244" s="100">
        <v>0</v>
      </c>
      <c r="R1244" s="101">
        <f>Q1244*H1244</f>
        <v>0</v>
      </c>
      <c r="AP1244" s="102" t="s">
        <v>112</v>
      </c>
      <c r="AR1244" s="102" t="s">
        <v>108</v>
      </c>
      <c r="AS1244" s="102" t="s">
        <v>70</v>
      </c>
      <c r="AW1244" s="10" t="s">
        <v>113</v>
      </c>
      <c r="BC1244" s="103" t="e">
        <f>IF(L1244="základní",#REF!,0)</f>
        <v>#REF!</v>
      </c>
      <c r="BD1244" s="103">
        <f>IF(L1244="snížená",#REF!,0)</f>
        <v>0</v>
      </c>
      <c r="BE1244" s="103">
        <f>IF(L1244="zákl. přenesená",#REF!,0)</f>
        <v>0</v>
      </c>
      <c r="BF1244" s="103">
        <f>IF(L1244="sníž. přenesená",#REF!,0)</f>
        <v>0</v>
      </c>
      <c r="BG1244" s="103">
        <f>IF(L1244="nulová",#REF!,0)</f>
        <v>0</v>
      </c>
      <c r="BH1244" s="10" t="s">
        <v>78</v>
      </c>
      <c r="BI1244" s="103" t="e">
        <f>ROUND(#REF!*H1244,2)</f>
        <v>#REF!</v>
      </c>
      <c r="BJ1244" s="10" t="s">
        <v>112</v>
      </c>
      <c r="BK1244" s="102" t="s">
        <v>2158</v>
      </c>
    </row>
    <row r="1245" spans="2:63" s="1" customFormat="1" ht="78" x14ac:dyDescent="0.2">
      <c r="B1245" s="21"/>
      <c r="D1245" s="104" t="s">
        <v>114</v>
      </c>
      <c r="F1245" s="105" t="s">
        <v>2159</v>
      </c>
      <c r="I1245" s="97"/>
      <c r="J1245" s="156"/>
      <c r="K1245" s="106"/>
      <c r="R1245" s="44"/>
      <c r="AR1245" s="10" t="s">
        <v>114</v>
      </c>
      <c r="AS1245" s="10" t="s">
        <v>70</v>
      </c>
    </row>
    <row r="1246" spans="2:63" s="1" customFormat="1" ht="37.9" customHeight="1" x14ac:dyDescent="0.2">
      <c r="B1246" s="92"/>
      <c r="C1246" s="93" t="s">
        <v>1133</v>
      </c>
      <c r="D1246" s="93" t="s">
        <v>108</v>
      </c>
      <c r="E1246" s="94" t="s">
        <v>2160</v>
      </c>
      <c r="F1246" s="95" t="s">
        <v>2161</v>
      </c>
      <c r="G1246" s="96" t="s">
        <v>111</v>
      </c>
      <c r="H1246" s="97">
        <v>2</v>
      </c>
      <c r="I1246" s="97" t="s">
        <v>4510</v>
      </c>
      <c r="J1246" s="156"/>
      <c r="K1246" s="98" t="s">
        <v>1</v>
      </c>
      <c r="L1246" s="99" t="s">
        <v>35</v>
      </c>
      <c r="M1246" s="100">
        <v>0</v>
      </c>
      <c r="N1246" s="100">
        <f>M1246*H1246</f>
        <v>0</v>
      </c>
      <c r="O1246" s="100">
        <v>0</v>
      </c>
      <c r="P1246" s="100">
        <f>O1246*H1246</f>
        <v>0</v>
      </c>
      <c r="Q1246" s="100">
        <v>0</v>
      </c>
      <c r="R1246" s="101">
        <f>Q1246*H1246</f>
        <v>0</v>
      </c>
      <c r="AP1246" s="102" t="s">
        <v>112</v>
      </c>
      <c r="AR1246" s="102" t="s">
        <v>108</v>
      </c>
      <c r="AS1246" s="102" t="s">
        <v>70</v>
      </c>
      <c r="AW1246" s="10" t="s">
        <v>113</v>
      </c>
      <c r="BC1246" s="103" t="e">
        <f>IF(L1246="základní",#REF!,0)</f>
        <v>#REF!</v>
      </c>
      <c r="BD1246" s="103">
        <f>IF(L1246="snížená",#REF!,0)</f>
        <v>0</v>
      </c>
      <c r="BE1246" s="103">
        <f>IF(L1246="zákl. přenesená",#REF!,0)</f>
        <v>0</v>
      </c>
      <c r="BF1246" s="103">
        <f>IF(L1246="sníž. přenesená",#REF!,0)</f>
        <v>0</v>
      </c>
      <c r="BG1246" s="103">
        <f>IF(L1246="nulová",#REF!,0)</f>
        <v>0</v>
      </c>
      <c r="BH1246" s="10" t="s">
        <v>78</v>
      </c>
      <c r="BI1246" s="103" t="e">
        <f>ROUND(#REF!*H1246,2)</f>
        <v>#REF!</v>
      </c>
      <c r="BJ1246" s="10" t="s">
        <v>112</v>
      </c>
      <c r="BK1246" s="102" t="s">
        <v>2162</v>
      </c>
    </row>
    <row r="1247" spans="2:63" s="1" customFormat="1" ht="78" x14ac:dyDescent="0.2">
      <c r="B1247" s="21"/>
      <c r="D1247" s="104" t="s">
        <v>114</v>
      </c>
      <c r="F1247" s="105" t="s">
        <v>2163</v>
      </c>
      <c r="I1247" s="97"/>
      <c r="J1247" s="156"/>
      <c r="K1247" s="106"/>
      <c r="R1247" s="44"/>
      <c r="AR1247" s="10" t="s">
        <v>114</v>
      </c>
      <c r="AS1247" s="10" t="s">
        <v>70</v>
      </c>
    </row>
    <row r="1248" spans="2:63" s="1" customFormat="1" ht="44.25" customHeight="1" x14ac:dyDescent="0.2">
      <c r="B1248" s="92"/>
      <c r="C1248" s="93" t="s">
        <v>2164</v>
      </c>
      <c r="D1248" s="93" t="s">
        <v>108</v>
      </c>
      <c r="E1248" s="94" t="s">
        <v>2165</v>
      </c>
      <c r="F1248" s="95" t="s">
        <v>2166</v>
      </c>
      <c r="G1248" s="96" t="s">
        <v>111</v>
      </c>
      <c r="H1248" s="97">
        <v>2</v>
      </c>
      <c r="I1248" s="97" t="s">
        <v>4510</v>
      </c>
      <c r="J1248" s="156"/>
      <c r="K1248" s="98" t="s">
        <v>1</v>
      </c>
      <c r="L1248" s="99" t="s">
        <v>35</v>
      </c>
      <c r="M1248" s="100">
        <v>0</v>
      </c>
      <c r="N1248" s="100">
        <f>M1248*H1248</f>
        <v>0</v>
      </c>
      <c r="O1248" s="100">
        <v>0</v>
      </c>
      <c r="P1248" s="100">
        <f>O1248*H1248</f>
        <v>0</v>
      </c>
      <c r="Q1248" s="100">
        <v>0</v>
      </c>
      <c r="R1248" s="101">
        <f>Q1248*H1248</f>
        <v>0</v>
      </c>
      <c r="AP1248" s="102" t="s">
        <v>112</v>
      </c>
      <c r="AR1248" s="102" t="s">
        <v>108</v>
      </c>
      <c r="AS1248" s="102" t="s">
        <v>70</v>
      </c>
      <c r="AW1248" s="10" t="s">
        <v>113</v>
      </c>
      <c r="BC1248" s="103" t="e">
        <f>IF(L1248="základní",#REF!,0)</f>
        <v>#REF!</v>
      </c>
      <c r="BD1248" s="103">
        <f>IF(L1248="snížená",#REF!,0)</f>
        <v>0</v>
      </c>
      <c r="BE1248" s="103">
        <f>IF(L1248="zákl. přenesená",#REF!,0)</f>
        <v>0</v>
      </c>
      <c r="BF1248" s="103">
        <f>IF(L1248="sníž. přenesená",#REF!,0)</f>
        <v>0</v>
      </c>
      <c r="BG1248" s="103">
        <f>IF(L1248="nulová",#REF!,0)</f>
        <v>0</v>
      </c>
      <c r="BH1248" s="10" t="s">
        <v>78</v>
      </c>
      <c r="BI1248" s="103" t="e">
        <f>ROUND(#REF!*H1248,2)</f>
        <v>#REF!</v>
      </c>
      <c r="BJ1248" s="10" t="s">
        <v>112</v>
      </c>
      <c r="BK1248" s="102" t="s">
        <v>2167</v>
      </c>
    </row>
    <row r="1249" spans="2:63" s="1" customFormat="1" ht="78" x14ac:dyDescent="0.2">
      <c r="B1249" s="21"/>
      <c r="D1249" s="104" t="s">
        <v>114</v>
      </c>
      <c r="F1249" s="105" t="s">
        <v>2168</v>
      </c>
      <c r="I1249" s="97"/>
      <c r="J1249" s="156"/>
      <c r="K1249" s="106"/>
      <c r="R1249" s="44"/>
      <c r="AR1249" s="10" t="s">
        <v>114</v>
      </c>
      <c r="AS1249" s="10" t="s">
        <v>70</v>
      </c>
    </row>
    <row r="1250" spans="2:63" s="1" customFormat="1" ht="44.25" customHeight="1" x14ac:dyDescent="0.2">
      <c r="B1250" s="92"/>
      <c r="C1250" s="93" t="s">
        <v>1138</v>
      </c>
      <c r="D1250" s="93" t="s">
        <v>108</v>
      </c>
      <c r="E1250" s="94" t="s">
        <v>2169</v>
      </c>
      <c r="F1250" s="95" t="s">
        <v>2170</v>
      </c>
      <c r="G1250" s="96" t="s">
        <v>111</v>
      </c>
      <c r="H1250" s="97">
        <v>2</v>
      </c>
      <c r="I1250" s="97" t="s">
        <v>4510</v>
      </c>
      <c r="J1250" s="156"/>
      <c r="K1250" s="98" t="s">
        <v>1</v>
      </c>
      <c r="L1250" s="99" t="s">
        <v>35</v>
      </c>
      <c r="M1250" s="100">
        <v>0</v>
      </c>
      <c r="N1250" s="100">
        <f>M1250*H1250</f>
        <v>0</v>
      </c>
      <c r="O1250" s="100">
        <v>0</v>
      </c>
      <c r="P1250" s="100">
        <f>O1250*H1250</f>
        <v>0</v>
      </c>
      <c r="Q1250" s="100">
        <v>0</v>
      </c>
      <c r="R1250" s="101">
        <f>Q1250*H1250</f>
        <v>0</v>
      </c>
      <c r="AP1250" s="102" t="s">
        <v>112</v>
      </c>
      <c r="AR1250" s="102" t="s">
        <v>108</v>
      </c>
      <c r="AS1250" s="102" t="s">
        <v>70</v>
      </c>
      <c r="AW1250" s="10" t="s">
        <v>113</v>
      </c>
      <c r="BC1250" s="103" t="e">
        <f>IF(L1250="základní",#REF!,0)</f>
        <v>#REF!</v>
      </c>
      <c r="BD1250" s="103">
        <f>IF(L1250="snížená",#REF!,0)</f>
        <v>0</v>
      </c>
      <c r="BE1250" s="103">
        <f>IF(L1250="zákl. přenesená",#REF!,0)</f>
        <v>0</v>
      </c>
      <c r="BF1250" s="103">
        <f>IF(L1250="sníž. přenesená",#REF!,0)</f>
        <v>0</v>
      </c>
      <c r="BG1250" s="103">
        <f>IF(L1250="nulová",#REF!,0)</f>
        <v>0</v>
      </c>
      <c r="BH1250" s="10" t="s">
        <v>78</v>
      </c>
      <c r="BI1250" s="103" t="e">
        <f>ROUND(#REF!*H1250,2)</f>
        <v>#REF!</v>
      </c>
      <c r="BJ1250" s="10" t="s">
        <v>112</v>
      </c>
      <c r="BK1250" s="102" t="s">
        <v>2171</v>
      </c>
    </row>
    <row r="1251" spans="2:63" s="1" customFormat="1" ht="78" x14ac:dyDescent="0.2">
      <c r="B1251" s="21"/>
      <c r="D1251" s="104" t="s">
        <v>114</v>
      </c>
      <c r="F1251" s="105" t="s">
        <v>2172</v>
      </c>
      <c r="I1251" s="97"/>
      <c r="J1251" s="156"/>
      <c r="K1251" s="106"/>
      <c r="R1251" s="44"/>
      <c r="AR1251" s="10" t="s">
        <v>114</v>
      </c>
      <c r="AS1251" s="10" t="s">
        <v>70</v>
      </c>
    </row>
    <row r="1252" spans="2:63" s="1" customFormat="1" ht="37.9" customHeight="1" x14ac:dyDescent="0.2">
      <c r="B1252" s="92"/>
      <c r="C1252" s="93" t="s">
        <v>2173</v>
      </c>
      <c r="D1252" s="93" t="s">
        <v>108</v>
      </c>
      <c r="E1252" s="94" t="s">
        <v>2174</v>
      </c>
      <c r="F1252" s="95" t="s">
        <v>2175</v>
      </c>
      <c r="G1252" s="96" t="s">
        <v>111</v>
      </c>
      <c r="H1252" s="97">
        <v>2</v>
      </c>
      <c r="I1252" s="97" t="s">
        <v>4510</v>
      </c>
      <c r="J1252" s="156"/>
      <c r="K1252" s="98" t="s">
        <v>1</v>
      </c>
      <c r="L1252" s="99" t="s">
        <v>35</v>
      </c>
      <c r="M1252" s="100">
        <v>0</v>
      </c>
      <c r="N1252" s="100">
        <f>M1252*H1252</f>
        <v>0</v>
      </c>
      <c r="O1252" s="100">
        <v>0</v>
      </c>
      <c r="P1252" s="100">
        <f>O1252*H1252</f>
        <v>0</v>
      </c>
      <c r="Q1252" s="100">
        <v>0</v>
      </c>
      <c r="R1252" s="101">
        <f>Q1252*H1252</f>
        <v>0</v>
      </c>
      <c r="AP1252" s="102" t="s">
        <v>112</v>
      </c>
      <c r="AR1252" s="102" t="s">
        <v>108</v>
      </c>
      <c r="AS1252" s="102" t="s">
        <v>70</v>
      </c>
      <c r="AW1252" s="10" t="s">
        <v>113</v>
      </c>
      <c r="BC1252" s="103" t="e">
        <f>IF(L1252="základní",#REF!,0)</f>
        <v>#REF!</v>
      </c>
      <c r="BD1252" s="103">
        <f>IF(L1252="snížená",#REF!,0)</f>
        <v>0</v>
      </c>
      <c r="BE1252" s="103">
        <f>IF(L1252="zákl. přenesená",#REF!,0)</f>
        <v>0</v>
      </c>
      <c r="BF1252" s="103">
        <f>IF(L1252="sníž. přenesená",#REF!,0)</f>
        <v>0</v>
      </c>
      <c r="BG1252" s="103">
        <f>IF(L1252="nulová",#REF!,0)</f>
        <v>0</v>
      </c>
      <c r="BH1252" s="10" t="s">
        <v>78</v>
      </c>
      <c r="BI1252" s="103" t="e">
        <f>ROUND(#REF!*H1252,2)</f>
        <v>#REF!</v>
      </c>
      <c r="BJ1252" s="10" t="s">
        <v>112</v>
      </c>
      <c r="BK1252" s="102" t="s">
        <v>2176</v>
      </c>
    </row>
    <row r="1253" spans="2:63" s="1" customFormat="1" ht="78" x14ac:dyDescent="0.2">
      <c r="B1253" s="21"/>
      <c r="D1253" s="104" t="s">
        <v>114</v>
      </c>
      <c r="F1253" s="105" t="s">
        <v>2177</v>
      </c>
      <c r="I1253" s="97"/>
      <c r="J1253" s="156"/>
      <c r="K1253" s="106"/>
      <c r="R1253" s="44"/>
      <c r="AR1253" s="10" t="s">
        <v>114</v>
      </c>
      <c r="AS1253" s="10" t="s">
        <v>70</v>
      </c>
    </row>
    <row r="1254" spans="2:63" s="1" customFormat="1" ht="37.9" customHeight="1" x14ac:dyDescent="0.2">
      <c r="B1254" s="92"/>
      <c r="C1254" s="93" t="s">
        <v>1142</v>
      </c>
      <c r="D1254" s="93" t="s">
        <v>108</v>
      </c>
      <c r="E1254" s="94" t="s">
        <v>2178</v>
      </c>
      <c r="F1254" s="95" t="s">
        <v>2179</v>
      </c>
      <c r="G1254" s="96" t="s">
        <v>111</v>
      </c>
      <c r="H1254" s="97">
        <v>2</v>
      </c>
      <c r="I1254" s="97" t="s">
        <v>4510</v>
      </c>
      <c r="J1254" s="156"/>
      <c r="K1254" s="98" t="s">
        <v>1</v>
      </c>
      <c r="L1254" s="99" t="s">
        <v>35</v>
      </c>
      <c r="M1254" s="100">
        <v>0</v>
      </c>
      <c r="N1254" s="100">
        <f>M1254*H1254</f>
        <v>0</v>
      </c>
      <c r="O1254" s="100">
        <v>0</v>
      </c>
      <c r="P1254" s="100">
        <f>O1254*H1254</f>
        <v>0</v>
      </c>
      <c r="Q1254" s="100">
        <v>0</v>
      </c>
      <c r="R1254" s="101">
        <f>Q1254*H1254</f>
        <v>0</v>
      </c>
      <c r="AP1254" s="102" t="s">
        <v>112</v>
      </c>
      <c r="AR1254" s="102" t="s">
        <v>108</v>
      </c>
      <c r="AS1254" s="102" t="s">
        <v>70</v>
      </c>
      <c r="AW1254" s="10" t="s">
        <v>113</v>
      </c>
      <c r="BC1254" s="103" t="e">
        <f>IF(L1254="základní",#REF!,0)</f>
        <v>#REF!</v>
      </c>
      <c r="BD1254" s="103">
        <f>IF(L1254="snížená",#REF!,0)</f>
        <v>0</v>
      </c>
      <c r="BE1254" s="103">
        <f>IF(L1254="zákl. přenesená",#REF!,0)</f>
        <v>0</v>
      </c>
      <c r="BF1254" s="103">
        <f>IF(L1254="sníž. přenesená",#REF!,0)</f>
        <v>0</v>
      </c>
      <c r="BG1254" s="103">
        <f>IF(L1254="nulová",#REF!,0)</f>
        <v>0</v>
      </c>
      <c r="BH1254" s="10" t="s">
        <v>78</v>
      </c>
      <c r="BI1254" s="103" t="e">
        <f>ROUND(#REF!*H1254,2)</f>
        <v>#REF!</v>
      </c>
      <c r="BJ1254" s="10" t="s">
        <v>112</v>
      </c>
      <c r="BK1254" s="102" t="s">
        <v>2180</v>
      </c>
    </row>
    <row r="1255" spans="2:63" s="1" customFormat="1" ht="78" x14ac:dyDescent="0.2">
      <c r="B1255" s="21"/>
      <c r="D1255" s="104" t="s">
        <v>114</v>
      </c>
      <c r="F1255" s="105" t="s">
        <v>2181</v>
      </c>
      <c r="I1255" s="97"/>
      <c r="J1255" s="156"/>
      <c r="K1255" s="106"/>
      <c r="R1255" s="44"/>
      <c r="AR1255" s="10" t="s">
        <v>114</v>
      </c>
      <c r="AS1255" s="10" t="s">
        <v>70</v>
      </c>
    </row>
    <row r="1256" spans="2:63" s="1" customFormat="1" ht="33" customHeight="1" x14ac:dyDescent="0.2">
      <c r="B1256" s="92"/>
      <c r="C1256" s="93" t="s">
        <v>2182</v>
      </c>
      <c r="D1256" s="93" t="s">
        <v>108</v>
      </c>
      <c r="E1256" s="94" t="s">
        <v>2183</v>
      </c>
      <c r="F1256" s="95" t="s">
        <v>2184</v>
      </c>
      <c r="G1256" s="96" t="s">
        <v>111</v>
      </c>
      <c r="H1256" s="97">
        <v>2</v>
      </c>
      <c r="I1256" s="97" t="s">
        <v>4510</v>
      </c>
      <c r="J1256" s="156"/>
      <c r="K1256" s="98" t="s">
        <v>1</v>
      </c>
      <c r="L1256" s="99" t="s">
        <v>35</v>
      </c>
      <c r="M1256" s="100">
        <v>0</v>
      </c>
      <c r="N1256" s="100">
        <f>M1256*H1256</f>
        <v>0</v>
      </c>
      <c r="O1256" s="100">
        <v>0</v>
      </c>
      <c r="P1256" s="100">
        <f>O1256*H1256</f>
        <v>0</v>
      </c>
      <c r="Q1256" s="100">
        <v>0</v>
      </c>
      <c r="R1256" s="101">
        <f>Q1256*H1256</f>
        <v>0</v>
      </c>
      <c r="AP1256" s="102" t="s">
        <v>112</v>
      </c>
      <c r="AR1256" s="102" t="s">
        <v>108</v>
      </c>
      <c r="AS1256" s="102" t="s">
        <v>70</v>
      </c>
      <c r="AW1256" s="10" t="s">
        <v>113</v>
      </c>
      <c r="BC1256" s="103" t="e">
        <f>IF(L1256="základní",#REF!,0)</f>
        <v>#REF!</v>
      </c>
      <c r="BD1256" s="103">
        <f>IF(L1256="snížená",#REF!,0)</f>
        <v>0</v>
      </c>
      <c r="BE1256" s="103">
        <f>IF(L1256="zákl. přenesená",#REF!,0)</f>
        <v>0</v>
      </c>
      <c r="BF1256" s="103">
        <f>IF(L1256="sníž. přenesená",#REF!,0)</f>
        <v>0</v>
      </c>
      <c r="BG1256" s="103">
        <f>IF(L1256="nulová",#REF!,0)</f>
        <v>0</v>
      </c>
      <c r="BH1256" s="10" t="s">
        <v>78</v>
      </c>
      <c r="BI1256" s="103" t="e">
        <f>ROUND(#REF!*H1256,2)</f>
        <v>#REF!</v>
      </c>
      <c r="BJ1256" s="10" t="s">
        <v>112</v>
      </c>
      <c r="BK1256" s="102" t="s">
        <v>2185</v>
      </c>
    </row>
    <row r="1257" spans="2:63" s="1" customFormat="1" ht="78" x14ac:dyDescent="0.2">
      <c r="B1257" s="21"/>
      <c r="D1257" s="104" t="s">
        <v>114</v>
      </c>
      <c r="F1257" s="105" t="s">
        <v>2186</v>
      </c>
      <c r="I1257" s="97"/>
      <c r="J1257" s="156"/>
      <c r="K1257" s="106"/>
      <c r="R1257" s="44"/>
      <c r="AR1257" s="10" t="s">
        <v>114</v>
      </c>
      <c r="AS1257" s="10" t="s">
        <v>70</v>
      </c>
    </row>
    <row r="1258" spans="2:63" s="1" customFormat="1" ht="37.9" customHeight="1" x14ac:dyDescent="0.2">
      <c r="B1258" s="92"/>
      <c r="C1258" s="93" t="s">
        <v>1147</v>
      </c>
      <c r="D1258" s="93" t="s">
        <v>108</v>
      </c>
      <c r="E1258" s="94" t="s">
        <v>2187</v>
      </c>
      <c r="F1258" s="95" t="s">
        <v>2188</v>
      </c>
      <c r="G1258" s="96" t="s">
        <v>111</v>
      </c>
      <c r="H1258" s="97">
        <v>2</v>
      </c>
      <c r="I1258" s="97" t="s">
        <v>4510</v>
      </c>
      <c r="J1258" s="156"/>
      <c r="K1258" s="98" t="s">
        <v>1</v>
      </c>
      <c r="L1258" s="99" t="s">
        <v>35</v>
      </c>
      <c r="M1258" s="100">
        <v>0</v>
      </c>
      <c r="N1258" s="100">
        <f>M1258*H1258</f>
        <v>0</v>
      </c>
      <c r="O1258" s="100">
        <v>0</v>
      </c>
      <c r="P1258" s="100">
        <f>O1258*H1258</f>
        <v>0</v>
      </c>
      <c r="Q1258" s="100">
        <v>0</v>
      </c>
      <c r="R1258" s="101">
        <f>Q1258*H1258</f>
        <v>0</v>
      </c>
      <c r="AP1258" s="102" t="s">
        <v>112</v>
      </c>
      <c r="AR1258" s="102" t="s">
        <v>108</v>
      </c>
      <c r="AS1258" s="102" t="s">
        <v>70</v>
      </c>
      <c r="AW1258" s="10" t="s">
        <v>113</v>
      </c>
      <c r="BC1258" s="103" t="e">
        <f>IF(L1258="základní",#REF!,0)</f>
        <v>#REF!</v>
      </c>
      <c r="BD1258" s="103">
        <f>IF(L1258="snížená",#REF!,0)</f>
        <v>0</v>
      </c>
      <c r="BE1258" s="103">
        <f>IF(L1258="zákl. přenesená",#REF!,0)</f>
        <v>0</v>
      </c>
      <c r="BF1258" s="103">
        <f>IF(L1258="sníž. přenesená",#REF!,0)</f>
        <v>0</v>
      </c>
      <c r="BG1258" s="103">
        <f>IF(L1258="nulová",#REF!,0)</f>
        <v>0</v>
      </c>
      <c r="BH1258" s="10" t="s">
        <v>78</v>
      </c>
      <c r="BI1258" s="103" t="e">
        <f>ROUND(#REF!*H1258,2)</f>
        <v>#REF!</v>
      </c>
      <c r="BJ1258" s="10" t="s">
        <v>112</v>
      </c>
      <c r="BK1258" s="102" t="s">
        <v>2189</v>
      </c>
    </row>
    <row r="1259" spans="2:63" s="1" customFormat="1" ht="78" x14ac:dyDescent="0.2">
      <c r="B1259" s="21"/>
      <c r="D1259" s="104" t="s">
        <v>114</v>
      </c>
      <c r="F1259" s="105" t="s">
        <v>2190</v>
      </c>
      <c r="I1259" s="97"/>
      <c r="J1259" s="156"/>
      <c r="K1259" s="106"/>
      <c r="R1259" s="44"/>
      <c r="AR1259" s="10" t="s">
        <v>114</v>
      </c>
      <c r="AS1259" s="10" t="s">
        <v>70</v>
      </c>
    </row>
    <row r="1260" spans="2:63" s="1" customFormat="1" ht="37.9" customHeight="1" x14ac:dyDescent="0.2">
      <c r="B1260" s="92"/>
      <c r="C1260" s="93" t="s">
        <v>2191</v>
      </c>
      <c r="D1260" s="93" t="s">
        <v>108</v>
      </c>
      <c r="E1260" s="94" t="s">
        <v>2192</v>
      </c>
      <c r="F1260" s="95" t="s">
        <v>2193</v>
      </c>
      <c r="G1260" s="96" t="s">
        <v>111</v>
      </c>
      <c r="H1260" s="97">
        <v>2</v>
      </c>
      <c r="I1260" s="97" t="s">
        <v>4510</v>
      </c>
      <c r="J1260" s="156"/>
      <c r="K1260" s="98" t="s">
        <v>1</v>
      </c>
      <c r="L1260" s="99" t="s">
        <v>35</v>
      </c>
      <c r="M1260" s="100">
        <v>0</v>
      </c>
      <c r="N1260" s="100">
        <f>M1260*H1260</f>
        <v>0</v>
      </c>
      <c r="O1260" s="100">
        <v>0</v>
      </c>
      <c r="P1260" s="100">
        <f>O1260*H1260</f>
        <v>0</v>
      </c>
      <c r="Q1260" s="100">
        <v>0</v>
      </c>
      <c r="R1260" s="101">
        <f>Q1260*H1260</f>
        <v>0</v>
      </c>
      <c r="AP1260" s="102" t="s">
        <v>112</v>
      </c>
      <c r="AR1260" s="102" t="s">
        <v>108</v>
      </c>
      <c r="AS1260" s="102" t="s">
        <v>70</v>
      </c>
      <c r="AW1260" s="10" t="s">
        <v>113</v>
      </c>
      <c r="BC1260" s="103" t="e">
        <f>IF(L1260="základní",#REF!,0)</f>
        <v>#REF!</v>
      </c>
      <c r="BD1260" s="103">
        <f>IF(L1260="snížená",#REF!,0)</f>
        <v>0</v>
      </c>
      <c r="BE1260" s="103">
        <f>IF(L1260="zákl. přenesená",#REF!,0)</f>
        <v>0</v>
      </c>
      <c r="BF1260" s="103">
        <f>IF(L1260="sníž. přenesená",#REF!,0)</f>
        <v>0</v>
      </c>
      <c r="BG1260" s="103">
        <f>IF(L1260="nulová",#REF!,0)</f>
        <v>0</v>
      </c>
      <c r="BH1260" s="10" t="s">
        <v>78</v>
      </c>
      <c r="BI1260" s="103" t="e">
        <f>ROUND(#REF!*H1260,2)</f>
        <v>#REF!</v>
      </c>
      <c r="BJ1260" s="10" t="s">
        <v>112</v>
      </c>
      <c r="BK1260" s="102" t="s">
        <v>2194</v>
      </c>
    </row>
    <row r="1261" spans="2:63" s="1" customFormat="1" ht="78" x14ac:dyDescent="0.2">
      <c r="B1261" s="21"/>
      <c r="D1261" s="104" t="s">
        <v>114</v>
      </c>
      <c r="F1261" s="105" t="s">
        <v>2195</v>
      </c>
      <c r="I1261" s="97"/>
      <c r="J1261" s="156"/>
      <c r="K1261" s="106"/>
      <c r="R1261" s="44"/>
      <c r="AR1261" s="10" t="s">
        <v>114</v>
      </c>
      <c r="AS1261" s="10" t="s">
        <v>70</v>
      </c>
    </row>
    <row r="1262" spans="2:63" s="1" customFormat="1" ht="33" customHeight="1" x14ac:dyDescent="0.2">
      <c r="B1262" s="92"/>
      <c r="C1262" s="93" t="s">
        <v>1151</v>
      </c>
      <c r="D1262" s="93" t="s">
        <v>108</v>
      </c>
      <c r="E1262" s="94" t="s">
        <v>2196</v>
      </c>
      <c r="F1262" s="95" t="s">
        <v>2197</v>
      </c>
      <c r="G1262" s="96" t="s">
        <v>111</v>
      </c>
      <c r="H1262" s="97">
        <v>2</v>
      </c>
      <c r="I1262" s="97" t="s">
        <v>4510</v>
      </c>
      <c r="J1262" s="156"/>
      <c r="K1262" s="98" t="s">
        <v>1</v>
      </c>
      <c r="L1262" s="99" t="s">
        <v>35</v>
      </c>
      <c r="M1262" s="100">
        <v>0</v>
      </c>
      <c r="N1262" s="100">
        <f>M1262*H1262</f>
        <v>0</v>
      </c>
      <c r="O1262" s="100">
        <v>0</v>
      </c>
      <c r="P1262" s="100">
        <f>O1262*H1262</f>
        <v>0</v>
      </c>
      <c r="Q1262" s="100">
        <v>0</v>
      </c>
      <c r="R1262" s="101">
        <f>Q1262*H1262</f>
        <v>0</v>
      </c>
      <c r="AP1262" s="102" t="s">
        <v>112</v>
      </c>
      <c r="AR1262" s="102" t="s">
        <v>108</v>
      </c>
      <c r="AS1262" s="102" t="s">
        <v>70</v>
      </c>
      <c r="AW1262" s="10" t="s">
        <v>113</v>
      </c>
      <c r="BC1262" s="103" t="e">
        <f>IF(L1262="základní",#REF!,0)</f>
        <v>#REF!</v>
      </c>
      <c r="BD1262" s="103">
        <f>IF(L1262="snížená",#REF!,0)</f>
        <v>0</v>
      </c>
      <c r="BE1262" s="103">
        <f>IF(L1262="zákl. přenesená",#REF!,0)</f>
        <v>0</v>
      </c>
      <c r="BF1262" s="103">
        <f>IF(L1262="sníž. přenesená",#REF!,0)</f>
        <v>0</v>
      </c>
      <c r="BG1262" s="103">
        <f>IF(L1262="nulová",#REF!,0)</f>
        <v>0</v>
      </c>
      <c r="BH1262" s="10" t="s">
        <v>78</v>
      </c>
      <c r="BI1262" s="103" t="e">
        <f>ROUND(#REF!*H1262,2)</f>
        <v>#REF!</v>
      </c>
      <c r="BJ1262" s="10" t="s">
        <v>112</v>
      </c>
      <c r="BK1262" s="102" t="s">
        <v>2198</v>
      </c>
    </row>
    <row r="1263" spans="2:63" s="1" customFormat="1" ht="78" x14ac:dyDescent="0.2">
      <c r="B1263" s="21"/>
      <c r="D1263" s="104" t="s">
        <v>114</v>
      </c>
      <c r="F1263" s="105" t="s">
        <v>2199</v>
      </c>
      <c r="I1263" s="97"/>
      <c r="J1263" s="156"/>
      <c r="K1263" s="106"/>
      <c r="R1263" s="44"/>
      <c r="AR1263" s="10" t="s">
        <v>114</v>
      </c>
      <c r="AS1263" s="10" t="s">
        <v>70</v>
      </c>
    </row>
    <row r="1264" spans="2:63" s="1" customFormat="1" ht="33" customHeight="1" x14ac:dyDescent="0.2">
      <c r="B1264" s="92"/>
      <c r="C1264" s="93" t="s">
        <v>2200</v>
      </c>
      <c r="D1264" s="93" t="s">
        <v>108</v>
      </c>
      <c r="E1264" s="94" t="s">
        <v>2201</v>
      </c>
      <c r="F1264" s="95" t="s">
        <v>2202</v>
      </c>
      <c r="G1264" s="96" t="s">
        <v>111</v>
      </c>
      <c r="H1264" s="97">
        <v>2</v>
      </c>
      <c r="I1264" s="97" t="s">
        <v>4510</v>
      </c>
      <c r="J1264" s="156"/>
      <c r="K1264" s="98" t="s">
        <v>1</v>
      </c>
      <c r="L1264" s="99" t="s">
        <v>35</v>
      </c>
      <c r="M1264" s="100">
        <v>0</v>
      </c>
      <c r="N1264" s="100">
        <f>M1264*H1264</f>
        <v>0</v>
      </c>
      <c r="O1264" s="100">
        <v>0</v>
      </c>
      <c r="P1264" s="100">
        <f>O1264*H1264</f>
        <v>0</v>
      </c>
      <c r="Q1264" s="100">
        <v>0</v>
      </c>
      <c r="R1264" s="101">
        <f>Q1264*H1264</f>
        <v>0</v>
      </c>
      <c r="AP1264" s="102" t="s">
        <v>112</v>
      </c>
      <c r="AR1264" s="102" t="s">
        <v>108</v>
      </c>
      <c r="AS1264" s="102" t="s">
        <v>70</v>
      </c>
      <c r="AW1264" s="10" t="s">
        <v>113</v>
      </c>
      <c r="BC1264" s="103" t="e">
        <f>IF(L1264="základní",#REF!,0)</f>
        <v>#REF!</v>
      </c>
      <c r="BD1264" s="103">
        <f>IF(L1264="snížená",#REF!,0)</f>
        <v>0</v>
      </c>
      <c r="BE1264" s="103">
        <f>IF(L1264="zákl. přenesená",#REF!,0)</f>
        <v>0</v>
      </c>
      <c r="BF1264" s="103">
        <f>IF(L1264="sníž. přenesená",#REF!,0)</f>
        <v>0</v>
      </c>
      <c r="BG1264" s="103">
        <f>IF(L1264="nulová",#REF!,0)</f>
        <v>0</v>
      </c>
      <c r="BH1264" s="10" t="s">
        <v>78</v>
      </c>
      <c r="BI1264" s="103" t="e">
        <f>ROUND(#REF!*H1264,2)</f>
        <v>#REF!</v>
      </c>
      <c r="BJ1264" s="10" t="s">
        <v>112</v>
      </c>
      <c r="BK1264" s="102" t="s">
        <v>2203</v>
      </c>
    </row>
    <row r="1265" spans="2:63" s="1" customFormat="1" ht="78" x14ac:dyDescent="0.2">
      <c r="B1265" s="21"/>
      <c r="D1265" s="104" t="s">
        <v>114</v>
      </c>
      <c r="F1265" s="105" t="s">
        <v>2204</v>
      </c>
      <c r="I1265" s="97"/>
      <c r="J1265" s="156"/>
      <c r="K1265" s="106"/>
      <c r="R1265" s="44"/>
      <c r="AR1265" s="10" t="s">
        <v>114</v>
      </c>
      <c r="AS1265" s="10" t="s">
        <v>70</v>
      </c>
    </row>
    <row r="1266" spans="2:63" s="1" customFormat="1" ht="33" customHeight="1" x14ac:dyDescent="0.2">
      <c r="B1266" s="92"/>
      <c r="C1266" s="93" t="s">
        <v>1156</v>
      </c>
      <c r="D1266" s="93" t="s">
        <v>108</v>
      </c>
      <c r="E1266" s="94" t="s">
        <v>2205</v>
      </c>
      <c r="F1266" s="95" t="s">
        <v>2206</v>
      </c>
      <c r="G1266" s="96" t="s">
        <v>111</v>
      </c>
      <c r="H1266" s="97">
        <v>2</v>
      </c>
      <c r="I1266" s="97" t="s">
        <v>4510</v>
      </c>
      <c r="J1266" s="156"/>
      <c r="K1266" s="98" t="s">
        <v>1</v>
      </c>
      <c r="L1266" s="99" t="s">
        <v>35</v>
      </c>
      <c r="M1266" s="100">
        <v>0</v>
      </c>
      <c r="N1266" s="100">
        <f>M1266*H1266</f>
        <v>0</v>
      </c>
      <c r="O1266" s="100">
        <v>0</v>
      </c>
      <c r="P1266" s="100">
        <f>O1266*H1266</f>
        <v>0</v>
      </c>
      <c r="Q1266" s="100">
        <v>0</v>
      </c>
      <c r="R1266" s="101">
        <f>Q1266*H1266</f>
        <v>0</v>
      </c>
      <c r="AP1266" s="102" t="s">
        <v>112</v>
      </c>
      <c r="AR1266" s="102" t="s">
        <v>108</v>
      </c>
      <c r="AS1266" s="102" t="s">
        <v>70</v>
      </c>
      <c r="AW1266" s="10" t="s">
        <v>113</v>
      </c>
      <c r="BC1266" s="103" t="e">
        <f>IF(L1266="základní",#REF!,0)</f>
        <v>#REF!</v>
      </c>
      <c r="BD1266" s="103">
        <f>IF(L1266="snížená",#REF!,0)</f>
        <v>0</v>
      </c>
      <c r="BE1266" s="103">
        <f>IF(L1266="zákl. přenesená",#REF!,0)</f>
        <v>0</v>
      </c>
      <c r="BF1266" s="103">
        <f>IF(L1266="sníž. přenesená",#REF!,0)</f>
        <v>0</v>
      </c>
      <c r="BG1266" s="103">
        <f>IF(L1266="nulová",#REF!,0)</f>
        <v>0</v>
      </c>
      <c r="BH1266" s="10" t="s">
        <v>78</v>
      </c>
      <c r="BI1266" s="103" t="e">
        <f>ROUND(#REF!*H1266,2)</f>
        <v>#REF!</v>
      </c>
      <c r="BJ1266" s="10" t="s">
        <v>112</v>
      </c>
      <c r="BK1266" s="102" t="s">
        <v>2207</v>
      </c>
    </row>
    <row r="1267" spans="2:63" s="1" customFormat="1" ht="78" x14ac:dyDescent="0.2">
      <c r="B1267" s="21"/>
      <c r="D1267" s="104" t="s">
        <v>114</v>
      </c>
      <c r="F1267" s="105" t="s">
        <v>2208</v>
      </c>
      <c r="I1267" s="97"/>
      <c r="J1267" s="156"/>
      <c r="K1267" s="106"/>
      <c r="R1267" s="44"/>
      <c r="AR1267" s="10" t="s">
        <v>114</v>
      </c>
      <c r="AS1267" s="10" t="s">
        <v>70</v>
      </c>
    </row>
    <row r="1268" spans="2:63" s="1" customFormat="1" ht="33" customHeight="1" x14ac:dyDescent="0.2">
      <c r="B1268" s="92"/>
      <c r="C1268" s="93" t="s">
        <v>2209</v>
      </c>
      <c r="D1268" s="93" t="s">
        <v>108</v>
      </c>
      <c r="E1268" s="94" t="s">
        <v>2210</v>
      </c>
      <c r="F1268" s="95" t="s">
        <v>2211</v>
      </c>
      <c r="G1268" s="96" t="s">
        <v>111</v>
      </c>
      <c r="H1268" s="97">
        <v>2</v>
      </c>
      <c r="I1268" s="97" t="s">
        <v>4510</v>
      </c>
      <c r="J1268" s="156"/>
      <c r="K1268" s="98" t="s">
        <v>1</v>
      </c>
      <c r="L1268" s="99" t="s">
        <v>35</v>
      </c>
      <c r="M1268" s="100">
        <v>0</v>
      </c>
      <c r="N1268" s="100">
        <f>M1268*H1268</f>
        <v>0</v>
      </c>
      <c r="O1268" s="100">
        <v>0</v>
      </c>
      <c r="P1268" s="100">
        <f>O1268*H1268</f>
        <v>0</v>
      </c>
      <c r="Q1268" s="100">
        <v>0</v>
      </c>
      <c r="R1268" s="101">
        <f>Q1268*H1268</f>
        <v>0</v>
      </c>
      <c r="AP1268" s="102" t="s">
        <v>112</v>
      </c>
      <c r="AR1268" s="102" t="s">
        <v>108</v>
      </c>
      <c r="AS1268" s="102" t="s">
        <v>70</v>
      </c>
      <c r="AW1268" s="10" t="s">
        <v>113</v>
      </c>
      <c r="BC1268" s="103" t="e">
        <f>IF(L1268="základní",#REF!,0)</f>
        <v>#REF!</v>
      </c>
      <c r="BD1268" s="103">
        <f>IF(L1268="snížená",#REF!,0)</f>
        <v>0</v>
      </c>
      <c r="BE1268" s="103">
        <f>IF(L1268="zákl. přenesená",#REF!,0)</f>
        <v>0</v>
      </c>
      <c r="BF1268" s="103">
        <f>IF(L1268="sníž. přenesená",#REF!,0)</f>
        <v>0</v>
      </c>
      <c r="BG1268" s="103">
        <f>IF(L1268="nulová",#REF!,0)</f>
        <v>0</v>
      </c>
      <c r="BH1268" s="10" t="s">
        <v>78</v>
      </c>
      <c r="BI1268" s="103" t="e">
        <f>ROUND(#REF!*H1268,2)</f>
        <v>#REF!</v>
      </c>
      <c r="BJ1268" s="10" t="s">
        <v>112</v>
      </c>
      <c r="BK1268" s="102" t="s">
        <v>2212</v>
      </c>
    </row>
    <row r="1269" spans="2:63" s="1" customFormat="1" ht="78" x14ac:dyDescent="0.2">
      <c r="B1269" s="21"/>
      <c r="D1269" s="104" t="s">
        <v>114</v>
      </c>
      <c r="F1269" s="105" t="s">
        <v>2213</v>
      </c>
      <c r="I1269" s="97"/>
      <c r="J1269" s="156"/>
      <c r="K1269" s="106"/>
      <c r="R1269" s="44"/>
      <c r="AR1269" s="10" t="s">
        <v>114</v>
      </c>
      <c r="AS1269" s="10" t="s">
        <v>70</v>
      </c>
    </row>
    <row r="1270" spans="2:63" s="1" customFormat="1" ht="37.9" customHeight="1" x14ac:dyDescent="0.2">
      <c r="B1270" s="92"/>
      <c r="C1270" s="93" t="s">
        <v>1160</v>
      </c>
      <c r="D1270" s="93" t="s">
        <v>108</v>
      </c>
      <c r="E1270" s="94" t="s">
        <v>2214</v>
      </c>
      <c r="F1270" s="95" t="s">
        <v>2215</v>
      </c>
      <c r="G1270" s="96" t="s">
        <v>111</v>
      </c>
      <c r="H1270" s="97">
        <v>2</v>
      </c>
      <c r="I1270" s="97" t="s">
        <v>4510</v>
      </c>
      <c r="J1270" s="156"/>
      <c r="K1270" s="98" t="s">
        <v>1</v>
      </c>
      <c r="L1270" s="99" t="s">
        <v>35</v>
      </c>
      <c r="M1270" s="100">
        <v>0</v>
      </c>
      <c r="N1270" s="100">
        <f>M1270*H1270</f>
        <v>0</v>
      </c>
      <c r="O1270" s="100">
        <v>0</v>
      </c>
      <c r="P1270" s="100">
        <f>O1270*H1270</f>
        <v>0</v>
      </c>
      <c r="Q1270" s="100">
        <v>0</v>
      </c>
      <c r="R1270" s="101">
        <f>Q1270*H1270</f>
        <v>0</v>
      </c>
      <c r="AP1270" s="102" t="s">
        <v>112</v>
      </c>
      <c r="AR1270" s="102" t="s">
        <v>108</v>
      </c>
      <c r="AS1270" s="102" t="s">
        <v>70</v>
      </c>
      <c r="AW1270" s="10" t="s">
        <v>113</v>
      </c>
      <c r="BC1270" s="103" t="e">
        <f>IF(L1270="základní",#REF!,0)</f>
        <v>#REF!</v>
      </c>
      <c r="BD1270" s="103">
        <f>IF(L1270="snížená",#REF!,0)</f>
        <v>0</v>
      </c>
      <c r="BE1270" s="103">
        <f>IF(L1270="zákl. přenesená",#REF!,0)</f>
        <v>0</v>
      </c>
      <c r="BF1270" s="103">
        <f>IF(L1270="sníž. přenesená",#REF!,0)</f>
        <v>0</v>
      </c>
      <c r="BG1270" s="103">
        <f>IF(L1270="nulová",#REF!,0)</f>
        <v>0</v>
      </c>
      <c r="BH1270" s="10" t="s">
        <v>78</v>
      </c>
      <c r="BI1270" s="103" t="e">
        <f>ROUND(#REF!*H1270,2)</f>
        <v>#REF!</v>
      </c>
      <c r="BJ1270" s="10" t="s">
        <v>112</v>
      </c>
      <c r="BK1270" s="102" t="s">
        <v>2216</v>
      </c>
    </row>
    <row r="1271" spans="2:63" s="1" customFormat="1" ht="78" x14ac:dyDescent="0.2">
      <c r="B1271" s="21"/>
      <c r="D1271" s="104" t="s">
        <v>114</v>
      </c>
      <c r="F1271" s="105" t="s">
        <v>2217</v>
      </c>
      <c r="I1271" s="97"/>
      <c r="J1271" s="156"/>
      <c r="K1271" s="106"/>
      <c r="R1271" s="44"/>
      <c r="AR1271" s="10" t="s">
        <v>114</v>
      </c>
      <c r="AS1271" s="10" t="s">
        <v>70</v>
      </c>
    </row>
    <row r="1272" spans="2:63" s="1" customFormat="1" ht="33" customHeight="1" x14ac:dyDescent="0.2">
      <c r="B1272" s="92"/>
      <c r="C1272" s="93" t="s">
        <v>2218</v>
      </c>
      <c r="D1272" s="93" t="s">
        <v>108</v>
      </c>
      <c r="E1272" s="94" t="s">
        <v>2219</v>
      </c>
      <c r="F1272" s="95" t="s">
        <v>2220</v>
      </c>
      <c r="G1272" s="96" t="s">
        <v>111</v>
      </c>
      <c r="H1272" s="97">
        <v>2</v>
      </c>
      <c r="I1272" s="97" t="s">
        <v>4510</v>
      </c>
      <c r="J1272" s="156"/>
      <c r="K1272" s="98" t="s">
        <v>1</v>
      </c>
      <c r="L1272" s="99" t="s">
        <v>35</v>
      </c>
      <c r="M1272" s="100">
        <v>0</v>
      </c>
      <c r="N1272" s="100">
        <f>M1272*H1272</f>
        <v>0</v>
      </c>
      <c r="O1272" s="100">
        <v>0</v>
      </c>
      <c r="P1272" s="100">
        <f>O1272*H1272</f>
        <v>0</v>
      </c>
      <c r="Q1272" s="100">
        <v>0</v>
      </c>
      <c r="R1272" s="101">
        <f>Q1272*H1272</f>
        <v>0</v>
      </c>
      <c r="AP1272" s="102" t="s">
        <v>112</v>
      </c>
      <c r="AR1272" s="102" t="s">
        <v>108</v>
      </c>
      <c r="AS1272" s="102" t="s">
        <v>70</v>
      </c>
      <c r="AW1272" s="10" t="s">
        <v>113</v>
      </c>
      <c r="BC1272" s="103" t="e">
        <f>IF(L1272="základní",#REF!,0)</f>
        <v>#REF!</v>
      </c>
      <c r="BD1272" s="103">
        <f>IF(L1272="snížená",#REF!,0)</f>
        <v>0</v>
      </c>
      <c r="BE1272" s="103">
        <f>IF(L1272="zákl. přenesená",#REF!,0)</f>
        <v>0</v>
      </c>
      <c r="BF1272" s="103">
        <f>IF(L1272="sníž. přenesená",#REF!,0)</f>
        <v>0</v>
      </c>
      <c r="BG1272" s="103">
        <f>IF(L1272="nulová",#REF!,0)</f>
        <v>0</v>
      </c>
      <c r="BH1272" s="10" t="s">
        <v>78</v>
      </c>
      <c r="BI1272" s="103" t="e">
        <f>ROUND(#REF!*H1272,2)</f>
        <v>#REF!</v>
      </c>
      <c r="BJ1272" s="10" t="s">
        <v>112</v>
      </c>
      <c r="BK1272" s="102" t="s">
        <v>2221</v>
      </c>
    </row>
    <row r="1273" spans="2:63" s="1" customFormat="1" ht="78" x14ac:dyDescent="0.2">
      <c r="B1273" s="21"/>
      <c r="D1273" s="104" t="s">
        <v>114</v>
      </c>
      <c r="F1273" s="105" t="s">
        <v>2222</v>
      </c>
      <c r="I1273" s="97"/>
      <c r="J1273" s="156"/>
      <c r="K1273" s="106"/>
      <c r="R1273" s="44"/>
      <c r="AR1273" s="10" t="s">
        <v>114</v>
      </c>
      <c r="AS1273" s="10" t="s">
        <v>70</v>
      </c>
    </row>
    <row r="1274" spans="2:63" s="1" customFormat="1" ht="33" customHeight="1" x14ac:dyDescent="0.2">
      <c r="B1274" s="92"/>
      <c r="C1274" s="93" t="s">
        <v>1165</v>
      </c>
      <c r="D1274" s="93" t="s">
        <v>108</v>
      </c>
      <c r="E1274" s="94" t="s">
        <v>2223</v>
      </c>
      <c r="F1274" s="95" t="s">
        <v>2224</v>
      </c>
      <c r="G1274" s="96" t="s">
        <v>111</v>
      </c>
      <c r="H1274" s="97">
        <v>2</v>
      </c>
      <c r="I1274" s="97" t="s">
        <v>4510</v>
      </c>
      <c r="J1274" s="156"/>
      <c r="K1274" s="98" t="s">
        <v>1</v>
      </c>
      <c r="L1274" s="99" t="s">
        <v>35</v>
      </c>
      <c r="M1274" s="100">
        <v>0</v>
      </c>
      <c r="N1274" s="100">
        <f>M1274*H1274</f>
        <v>0</v>
      </c>
      <c r="O1274" s="100">
        <v>0</v>
      </c>
      <c r="P1274" s="100">
        <f>O1274*H1274</f>
        <v>0</v>
      </c>
      <c r="Q1274" s="100">
        <v>0</v>
      </c>
      <c r="R1274" s="101">
        <f>Q1274*H1274</f>
        <v>0</v>
      </c>
      <c r="AP1274" s="102" t="s">
        <v>112</v>
      </c>
      <c r="AR1274" s="102" t="s">
        <v>108</v>
      </c>
      <c r="AS1274" s="102" t="s">
        <v>70</v>
      </c>
      <c r="AW1274" s="10" t="s">
        <v>113</v>
      </c>
      <c r="BC1274" s="103" t="e">
        <f>IF(L1274="základní",#REF!,0)</f>
        <v>#REF!</v>
      </c>
      <c r="BD1274" s="103">
        <f>IF(L1274="snížená",#REF!,0)</f>
        <v>0</v>
      </c>
      <c r="BE1274" s="103">
        <f>IF(L1274="zákl. přenesená",#REF!,0)</f>
        <v>0</v>
      </c>
      <c r="BF1274" s="103">
        <f>IF(L1274="sníž. přenesená",#REF!,0)</f>
        <v>0</v>
      </c>
      <c r="BG1274" s="103">
        <f>IF(L1274="nulová",#REF!,0)</f>
        <v>0</v>
      </c>
      <c r="BH1274" s="10" t="s">
        <v>78</v>
      </c>
      <c r="BI1274" s="103" t="e">
        <f>ROUND(#REF!*H1274,2)</f>
        <v>#REF!</v>
      </c>
      <c r="BJ1274" s="10" t="s">
        <v>112</v>
      </c>
      <c r="BK1274" s="102" t="s">
        <v>2225</v>
      </c>
    </row>
    <row r="1275" spans="2:63" s="1" customFormat="1" ht="78" x14ac:dyDescent="0.2">
      <c r="B1275" s="21"/>
      <c r="D1275" s="104" t="s">
        <v>114</v>
      </c>
      <c r="F1275" s="105" t="s">
        <v>2226</v>
      </c>
      <c r="I1275" s="97"/>
      <c r="J1275" s="156"/>
      <c r="K1275" s="106"/>
      <c r="R1275" s="44"/>
      <c r="AR1275" s="10" t="s">
        <v>114</v>
      </c>
      <c r="AS1275" s="10" t="s">
        <v>70</v>
      </c>
    </row>
    <row r="1276" spans="2:63" s="1" customFormat="1" ht="37.9" customHeight="1" x14ac:dyDescent="0.2">
      <c r="B1276" s="92"/>
      <c r="C1276" s="93" t="s">
        <v>2227</v>
      </c>
      <c r="D1276" s="93" t="s">
        <v>108</v>
      </c>
      <c r="E1276" s="94" t="s">
        <v>2228</v>
      </c>
      <c r="F1276" s="95" t="s">
        <v>2229</v>
      </c>
      <c r="G1276" s="96" t="s">
        <v>111</v>
      </c>
      <c r="H1276" s="97">
        <v>2</v>
      </c>
      <c r="I1276" s="97" t="s">
        <v>4510</v>
      </c>
      <c r="J1276" s="156"/>
      <c r="K1276" s="98" t="s">
        <v>1</v>
      </c>
      <c r="L1276" s="99" t="s">
        <v>35</v>
      </c>
      <c r="M1276" s="100">
        <v>0</v>
      </c>
      <c r="N1276" s="100">
        <f>M1276*H1276</f>
        <v>0</v>
      </c>
      <c r="O1276" s="100">
        <v>0</v>
      </c>
      <c r="P1276" s="100">
        <f>O1276*H1276</f>
        <v>0</v>
      </c>
      <c r="Q1276" s="100">
        <v>0</v>
      </c>
      <c r="R1276" s="101">
        <f>Q1276*H1276</f>
        <v>0</v>
      </c>
      <c r="AP1276" s="102" t="s">
        <v>112</v>
      </c>
      <c r="AR1276" s="102" t="s">
        <v>108</v>
      </c>
      <c r="AS1276" s="102" t="s">
        <v>70</v>
      </c>
      <c r="AW1276" s="10" t="s">
        <v>113</v>
      </c>
      <c r="BC1276" s="103" t="e">
        <f>IF(L1276="základní",#REF!,0)</f>
        <v>#REF!</v>
      </c>
      <c r="BD1276" s="103">
        <f>IF(L1276="snížená",#REF!,0)</f>
        <v>0</v>
      </c>
      <c r="BE1276" s="103">
        <f>IF(L1276="zákl. přenesená",#REF!,0)</f>
        <v>0</v>
      </c>
      <c r="BF1276" s="103">
        <f>IF(L1276="sníž. přenesená",#REF!,0)</f>
        <v>0</v>
      </c>
      <c r="BG1276" s="103">
        <f>IF(L1276="nulová",#REF!,0)</f>
        <v>0</v>
      </c>
      <c r="BH1276" s="10" t="s">
        <v>78</v>
      </c>
      <c r="BI1276" s="103" t="e">
        <f>ROUND(#REF!*H1276,2)</f>
        <v>#REF!</v>
      </c>
      <c r="BJ1276" s="10" t="s">
        <v>112</v>
      </c>
      <c r="BK1276" s="102" t="s">
        <v>2230</v>
      </c>
    </row>
    <row r="1277" spans="2:63" s="1" customFormat="1" ht="78" x14ac:dyDescent="0.2">
      <c r="B1277" s="21"/>
      <c r="D1277" s="104" t="s">
        <v>114</v>
      </c>
      <c r="F1277" s="105" t="s">
        <v>2231</v>
      </c>
      <c r="I1277" s="97"/>
      <c r="J1277" s="156"/>
      <c r="K1277" s="106"/>
      <c r="R1277" s="44"/>
      <c r="AR1277" s="10" t="s">
        <v>114</v>
      </c>
      <c r="AS1277" s="10" t="s">
        <v>70</v>
      </c>
    </row>
    <row r="1278" spans="2:63" s="1" customFormat="1" ht="33" customHeight="1" x14ac:dyDescent="0.2">
      <c r="B1278" s="92"/>
      <c r="C1278" s="93" t="s">
        <v>1169</v>
      </c>
      <c r="D1278" s="93" t="s">
        <v>108</v>
      </c>
      <c r="E1278" s="94" t="s">
        <v>2232</v>
      </c>
      <c r="F1278" s="95" t="s">
        <v>2233</v>
      </c>
      <c r="G1278" s="96" t="s">
        <v>111</v>
      </c>
      <c r="H1278" s="97">
        <v>2</v>
      </c>
      <c r="I1278" s="97" t="s">
        <v>4510</v>
      </c>
      <c r="J1278" s="156"/>
      <c r="K1278" s="98" t="s">
        <v>1</v>
      </c>
      <c r="L1278" s="99" t="s">
        <v>35</v>
      </c>
      <c r="M1278" s="100">
        <v>0</v>
      </c>
      <c r="N1278" s="100">
        <f>M1278*H1278</f>
        <v>0</v>
      </c>
      <c r="O1278" s="100">
        <v>0</v>
      </c>
      <c r="P1278" s="100">
        <f>O1278*H1278</f>
        <v>0</v>
      </c>
      <c r="Q1278" s="100">
        <v>0</v>
      </c>
      <c r="R1278" s="101">
        <f>Q1278*H1278</f>
        <v>0</v>
      </c>
      <c r="AP1278" s="102" t="s">
        <v>112</v>
      </c>
      <c r="AR1278" s="102" t="s">
        <v>108</v>
      </c>
      <c r="AS1278" s="102" t="s">
        <v>70</v>
      </c>
      <c r="AW1278" s="10" t="s">
        <v>113</v>
      </c>
      <c r="BC1278" s="103" t="e">
        <f>IF(L1278="základní",#REF!,0)</f>
        <v>#REF!</v>
      </c>
      <c r="BD1278" s="103">
        <f>IF(L1278="snížená",#REF!,0)</f>
        <v>0</v>
      </c>
      <c r="BE1278" s="103">
        <f>IF(L1278="zákl. přenesená",#REF!,0)</f>
        <v>0</v>
      </c>
      <c r="BF1278" s="103">
        <f>IF(L1278="sníž. přenesená",#REF!,0)</f>
        <v>0</v>
      </c>
      <c r="BG1278" s="103">
        <f>IF(L1278="nulová",#REF!,0)</f>
        <v>0</v>
      </c>
      <c r="BH1278" s="10" t="s">
        <v>78</v>
      </c>
      <c r="BI1278" s="103" t="e">
        <f>ROUND(#REF!*H1278,2)</f>
        <v>#REF!</v>
      </c>
      <c r="BJ1278" s="10" t="s">
        <v>112</v>
      </c>
      <c r="BK1278" s="102" t="s">
        <v>2234</v>
      </c>
    </row>
    <row r="1279" spans="2:63" s="1" customFormat="1" ht="78" x14ac:dyDescent="0.2">
      <c r="B1279" s="21"/>
      <c r="D1279" s="104" t="s">
        <v>114</v>
      </c>
      <c r="F1279" s="105" t="s">
        <v>2235</v>
      </c>
      <c r="I1279" s="97"/>
      <c r="J1279" s="156"/>
      <c r="K1279" s="106"/>
      <c r="R1279" s="44"/>
      <c r="AR1279" s="10" t="s">
        <v>114</v>
      </c>
      <c r="AS1279" s="10" t="s">
        <v>70</v>
      </c>
    </row>
    <row r="1280" spans="2:63" s="1" customFormat="1" ht="33" customHeight="1" x14ac:dyDescent="0.2">
      <c r="B1280" s="92"/>
      <c r="C1280" s="93" t="s">
        <v>2236</v>
      </c>
      <c r="D1280" s="93" t="s">
        <v>108</v>
      </c>
      <c r="E1280" s="94" t="s">
        <v>2237</v>
      </c>
      <c r="F1280" s="95" t="s">
        <v>2238</v>
      </c>
      <c r="G1280" s="96" t="s">
        <v>111</v>
      </c>
      <c r="H1280" s="97">
        <v>2</v>
      </c>
      <c r="I1280" s="97" t="s">
        <v>4510</v>
      </c>
      <c r="J1280" s="156"/>
      <c r="K1280" s="98" t="s">
        <v>1</v>
      </c>
      <c r="L1280" s="99" t="s">
        <v>35</v>
      </c>
      <c r="M1280" s="100">
        <v>0</v>
      </c>
      <c r="N1280" s="100">
        <f>M1280*H1280</f>
        <v>0</v>
      </c>
      <c r="O1280" s="100">
        <v>0</v>
      </c>
      <c r="P1280" s="100">
        <f>O1280*H1280</f>
        <v>0</v>
      </c>
      <c r="Q1280" s="100">
        <v>0</v>
      </c>
      <c r="R1280" s="101">
        <f>Q1280*H1280</f>
        <v>0</v>
      </c>
      <c r="AP1280" s="102" t="s">
        <v>112</v>
      </c>
      <c r="AR1280" s="102" t="s">
        <v>108</v>
      </c>
      <c r="AS1280" s="102" t="s">
        <v>70</v>
      </c>
      <c r="AW1280" s="10" t="s">
        <v>113</v>
      </c>
      <c r="BC1280" s="103" t="e">
        <f>IF(L1280="základní",#REF!,0)</f>
        <v>#REF!</v>
      </c>
      <c r="BD1280" s="103">
        <f>IF(L1280="snížená",#REF!,0)</f>
        <v>0</v>
      </c>
      <c r="BE1280" s="103">
        <f>IF(L1280="zákl. přenesená",#REF!,0)</f>
        <v>0</v>
      </c>
      <c r="BF1280" s="103">
        <f>IF(L1280="sníž. přenesená",#REF!,0)</f>
        <v>0</v>
      </c>
      <c r="BG1280" s="103">
        <f>IF(L1280="nulová",#REF!,0)</f>
        <v>0</v>
      </c>
      <c r="BH1280" s="10" t="s">
        <v>78</v>
      </c>
      <c r="BI1280" s="103" t="e">
        <f>ROUND(#REF!*H1280,2)</f>
        <v>#REF!</v>
      </c>
      <c r="BJ1280" s="10" t="s">
        <v>112</v>
      </c>
      <c r="BK1280" s="102" t="s">
        <v>2239</v>
      </c>
    </row>
    <row r="1281" spans="2:63" s="1" customFormat="1" ht="78" x14ac:dyDescent="0.2">
      <c r="B1281" s="21"/>
      <c r="D1281" s="104" t="s">
        <v>114</v>
      </c>
      <c r="F1281" s="105" t="s">
        <v>2240</v>
      </c>
      <c r="I1281" s="97"/>
      <c r="J1281" s="156"/>
      <c r="K1281" s="106"/>
      <c r="R1281" s="44"/>
      <c r="AR1281" s="10" t="s">
        <v>114</v>
      </c>
      <c r="AS1281" s="10" t="s">
        <v>70</v>
      </c>
    </row>
    <row r="1282" spans="2:63" s="1" customFormat="1" ht="33" customHeight="1" x14ac:dyDescent="0.2">
      <c r="B1282" s="92"/>
      <c r="C1282" s="93" t="s">
        <v>1174</v>
      </c>
      <c r="D1282" s="93" t="s">
        <v>108</v>
      </c>
      <c r="E1282" s="94" t="s">
        <v>2241</v>
      </c>
      <c r="F1282" s="95" t="s">
        <v>2242</v>
      </c>
      <c r="G1282" s="96" t="s">
        <v>111</v>
      </c>
      <c r="H1282" s="97">
        <v>2</v>
      </c>
      <c r="I1282" s="97" t="s">
        <v>4510</v>
      </c>
      <c r="J1282" s="156"/>
      <c r="K1282" s="98" t="s">
        <v>1</v>
      </c>
      <c r="L1282" s="99" t="s">
        <v>35</v>
      </c>
      <c r="M1282" s="100">
        <v>0</v>
      </c>
      <c r="N1282" s="100">
        <f>M1282*H1282</f>
        <v>0</v>
      </c>
      <c r="O1282" s="100">
        <v>0</v>
      </c>
      <c r="P1282" s="100">
        <f>O1282*H1282</f>
        <v>0</v>
      </c>
      <c r="Q1282" s="100">
        <v>0</v>
      </c>
      <c r="R1282" s="101">
        <f>Q1282*H1282</f>
        <v>0</v>
      </c>
      <c r="AP1282" s="102" t="s">
        <v>112</v>
      </c>
      <c r="AR1282" s="102" t="s">
        <v>108</v>
      </c>
      <c r="AS1282" s="102" t="s">
        <v>70</v>
      </c>
      <c r="AW1282" s="10" t="s">
        <v>113</v>
      </c>
      <c r="BC1282" s="103" t="e">
        <f>IF(L1282="základní",#REF!,0)</f>
        <v>#REF!</v>
      </c>
      <c r="BD1282" s="103">
        <f>IF(L1282="snížená",#REF!,0)</f>
        <v>0</v>
      </c>
      <c r="BE1282" s="103">
        <f>IF(L1282="zákl. přenesená",#REF!,0)</f>
        <v>0</v>
      </c>
      <c r="BF1282" s="103">
        <f>IF(L1282="sníž. přenesená",#REF!,0)</f>
        <v>0</v>
      </c>
      <c r="BG1282" s="103">
        <f>IF(L1282="nulová",#REF!,0)</f>
        <v>0</v>
      </c>
      <c r="BH1282" s="10" t="s">
        <v>78</v>
      </c>
      <c r="BI1282" s="103" t="e">
        <f>ROUND(#REF!*H1282,2)</f>
        <v>#REF!</v>
      </c>
      <c r="BJ1282" s="10" t="s">
        <v>112</v>
      </c>
      <c r="BK1282" s="102" t="s">
        <v>2243</v>
      </c>
    </row>
    <row r="1283" spans="2:63" s="1" customFormat="1" ht="78" x14ac:dyDescent="0.2">
      <c r="B1283" s="21"/>
      <c r="D1283" s="104" t="s">
        <v>114</v>
      </c>
      <c r="F1283" s="105" t="s">
        <v>2244</v>
      </c>
      <c r="I1283" s="97"/>
      <c r="J1283" s="156"/>
      <c r="K1283" s="106"/>
      <c r="R1283" s="44"/>
      <c r="AR1283" s="10" t="s">
        <v>114</v>
      </c>
      <c r="AS1283" s="10" t="s">
        <v>70</v>
      </c>
    </row>
    <row r="1284" spans="2:63" s="1" customFormat="1" ht="33" customHeight="1" x14ac:dyDescent="0.2">
      <c r="B1284" s="92"/>
      <c r="C1284" s="93" t="s">
        <v>2245</v>
      </c>
      <c r="D1284" s="93" t="s">
        <v>108</v>
      </c>
      <c r="E1284" s="94" t="s">
        <v>2246</v>
      </c>
      <c r="F1284" s="95" t="s">
        <v>2247</v>
      </c>
      <c r="G1284" s="96" t="s">
        <v>111</v>
      </c>
      <c r="H1284" s="97">
        <v>2</v>
      </c>
      <c r="I1284" s="97" t="s">
        <v>4510</v>
      </c>
      <c r="J1284" s="156"/>
      <c r="K1284" s="98" t="s">
        <v>1</v>
      </c>
      <c r="L1284" s="99" t="s">
        <v>35</v>
      </c>
      <c r="M1284" s="100">
        <v>0</v>
      </c>
      <c r="N1284" s="100">
        <f>M1284*H1284</f>
        <v>0</v>
      </c>
      <c r="O1284" s="100">
        <v>0</v>
      </c>
      <c r="P1284" s="100">
        <f>O1284*H1284</f>
        <v>0</v>
      </c>
      <c r="Q1284" s="100">
        <v>0</v>
      </c>
      <c r="R1284" s="101">
        <f>Q1284*H1284</f>
        <v>0</v>
      </c>
      <c r="AP1284" s="102" t="s">
        <v>112</v>
      </c>
      <c r="AR1284" s="102" t="s">
        <v>108</v>
      </c>
      <c r="AS1284" s="102" t="s">
        <v>70</v>
      </c>
      <c r="AW1284" s="10" t="s">
        <v>113</v>
      </c>
      <c r="BC1284" s="103" t="e">
        <f>IF(L1284="základní",#REF!,0)</f>
        <v>#REF!</v>
      </c>
      <c r="BD1284" s="103">
        <f>IF(L1284="snížená",#REF!,0)</f>
        <v>0</v>
      </c>
      <c r="BE1284" s="103">
        <f>IF(L1284="zákl. přenesená",#REF!,0)</f>
        <v>0</v>
      </c>
      <c r="BF1284" s="103">
        <f>IF(L1284="sníž. přenesená",#REF!,0)</f>
        <v>0</v>
      </c>
      <c r="BG1284" s="103">
        <f>IF(L1284="nulová",#REF!,0)</f>
        <v>0</v>
      </c>
      <c r="BH1284" s="10" t="s">
        <v>78</v>
      </c>
      <c r="BI1284" s="103" t="e">
        <f>ROUND(#REF!*H1284,2)</f>
        <v>#REF!</v>
      </c>
      <c r="BJ1284" s="10" t="s">
        <v>112</v>
      </c>
      <c r="BK1284" s="102" t="s">
        <v>2248</v>
      </c>
    </row>
    <row r="1285" spans="2:63" s="1" customFormat="1" ht="78" x14ac:dyDescent="0.2">
      <c r="B1285" s="21"/>
      <c r="D1285" s="104" t="s">
        <v>114</v>
      </c>
      <c r="F1285" s="105" t="s">
        <v>2249</v>
      </c>
      <c r="I1285" s="97"/>
      <c r="J1285" s="156"/>
      <c r="K1285" s="106"/>
      <c r="R1285" s="44"/>
      <c r="AR1285" s="10" t="s">
        <v>114</v>
      </c>
      <c r="AS1285" s="10" t="s">
        <v>70</v>
      </c>
    </row>
    <row r="1286" spans="2:63" s="1" customFormat="1" ht="24.2" customHeight="1" x14ac:dyDescent="0.2">
      <c r="B1286" s="92"/>
      <c r="C1286" s="93" t="s">
        <v>1178</v>
      </c>
      <c r="D1286" s="93" t="s">
        <v>108</v>
      </c>
      <c r="E1286" s="94" t="s">
        <v>2250</v>
      </c>
      <c r="F1286" s="95" t="s">
        <v>2251</v>
      </c>
      <c r="G1286" s="96" t="s">
        <v>111</v>
      </c>
      <c r="H1286" s="97">
        <v>10</v>
      </c>
      <c r="I1286" s="97" t="s">
        <v>4510</v>
      </c>
      <c r="J1286" s="156"/>
      <c r="K1286" s="98" t="s">
        <v>1</v>
      </c>
      <c r="L1286" s="99" t="s">
        <v>35</v>
      </c>
      <c r="M1286" s="100">
        <v>0</v>
      </c>
      <c r="N1286" s="100">
        <f>M1286*H1286</f>
        <v>0</v>
      </c>
      <c r="O1286" s="100">
        <v>0</v>
      </c>
      <c r="P1286" s="100">
        <f>O1286*H1286</f>
        <v>0</v>
      </c>
      <c r="Q1286" s="100">
        <v>0</v>
      </c>
      <c r="R1286" s="101">
        <f>Q1286*H1286</f>
        <v>0</v>
      </c>
      <c r="AP1286" s="102" t="s">
        <v>112</v>
      </c>
      <c r="AR1286" s="102" t="s">
        <v>108</v>
      </c>
      <c r="AS1286" s="102" t="s">
        <v>70</v>
      </c>
      <c r="AW1286" s="10" t="s">
        <v>113</v>
      </c>
      <c r="BC1286" s="103" t="e">
        <f>IF(L1286="základní",#REF!,0)</f>
        <v>#REF!</v>
      </c>
      <c r="BD1286" s="103">
        <f>IF(L1286="snížená",#REF!,0)</f>
        <v>0</v>
      </c>
      <c r="BE1286" s="103">
        <f>IF(L1286="zákl. přenesená",#REF!,0)</f>
        <v>0</v>
      </c>
      <c r="BF1286" s="103">
        <f>IF(L1286="sníž. přenesená",#REF!,0)</f>
        <v>0</v>
      </c>
      <c r="BG1286" s="103">
        <f>IF(L1286="nulová",#REF!,0)</f>
        <v>0</v>
      </c>
      <c r="BH1286" s="10" t="s">
        <v>78</v>
      </c>
      <c r="BI1286" s="103" t="e">
        <f>ROUND(#REF!*H1286,2)</f>
        <v>#REF!</v>
      </c>
      <c r="BJ1286" s="10" t="s">
        <v>112</v>
      </c>
      <c r="BK1286" s="102" t="s">
        <v>2252</v>
      </c>
    </row>
    <row r="1287" spans="2:63" s="1" customFormat="1" ht="78" x14ac:dyDescent="0.2">
      <c r="B1287" s="21"/>
      <c r="D1287" s="104" t="s">
        <v>114</v>
      </c>
      <c r="F1287" s="105" t="s">
        <v>2253</v>
      </c>
      <c r="I1287" s="97"/>
      <c r="J1287" s="156"/>
      <c r="K1287" s="106"/>
      <c r="R1287" s="44"/>
      <c r="AR1287" s="10" t="s">
        <v>114</v>
      </c>
      <c r="AS1287" s="10" t="s">
        <v>70</v>
      </c>
    </row>
    <row r="1288" spans="2:63" s="1" customFormat="1" ht="24.2" customHeight="1" x14ac:dyDescent="0.2">
      <c r="B1288" s="92"/>
      <c r="C1288" s="93" t="s">
        <v>2254</v>
      </c>
      <c r="D1288" s="93" t="s">
        <v>108</v>
      </c>
      <c r="E1288" s="94" t="s">
        <v>2255</v>
      </c>
      <c r="F1288" s="95" t="s">
        <v>2256</v>
      </c>
      <c r="G1288" s="96" t="s">
        <v>111</v>
      </c>
      <c r="H1288" s="97">
        <v>10</v>
      </c>
      <c r="I1288" s="97" t="s">
        <v>4510</v>
      </c>
      <c r="J1288" s="156"/>
      <c r="K1288" s="98" t="s">
        <v>1</v>
      </c>
      <c r="L1288" s="99" t="s">
        <v>35</v>
      </c>
      <c r="M1288" s="100">
        <v>0</v>
      </c>
      <c r="N1288" s="100">
        <f>M1288*H1288</f>
        <v>0</v>
      </c>
      <c r="O1288" s="100">
        <v>0</v>
      </c>
      <c r="P1288" s="100">
        <f>O1288*H1288</f>
        <v>0</v>
      </c>
      <c r="Q1288" s="100">
        <v>0</v>
      </c>
      <c r="R1288" s="101">
        <f>Q1288*H1288</f>
        <v>0</v>
      </c>
      <c r="AP1288" s="102" t="s">
        <v>112</v>
      </c>
      <c r="AR1288" s="102" t="s">
        <v>108</v>
      </c>
      <c r="AS1288" s="102" t="s">
        <v>70</v>
      </c>
      <c r="AW1288" s="10" t="s">
        <v>113</v>
      </c>
      <c r="BC1288" s="103" t="e">
        <f>IF(L1288="základní",#REF!,0)</f>
        <v>#REF!</v>
      </c>
      <c r="BD1288" s="103">
        <f>IF(L1288="snížená",#REF!,0)</f>
        <v>0</v>
      </c>
      <c r="BE1288" s="103">
        <f>IF(L1288="zákl. přenesená",#REF!,0)</f>
        <v>0</v>
      </c>
      <c r="BF1288" s="103">
        <f>IF(L1288="sníž. přenesená",#REF!,0)</f>
        <v>0</v>
      </c>
      <c r="BG1288" s="103">
        <f>IF(L1288="nulová",#REF!,0)</f>
        <v>0</v>
      </c>
      <c r="BH1288" s="10" t="s">
        <v>78</v>
      </c>
      <c r="BI1288" s="103" t="e">
        <f>ROUND(#REF!*H1288,2)</f>
        <v>#REF!</v>
      </c>
      <c r="BJ1288" s="10" t="s">
        <v>112</v>
      </c>
      <c r="BK1288" s="102" t="s">
        <v>2257</v>
      </c>
    </row>
    <row r="1289" spans="2:63" s="1" customFormat="1" ht="78" x14ac:dyDescent="0.2">
      <c r="B1289" s="21"/>
      <c r="D1289" s="104" t="s">
        <v>114</v>
      </c>
      <c r="F1289" s="105" t="s">
        <v>2258</v>
      </c>
      <c r="I1289" s="97"/>
      <c r="J1289" s="156"/>
      <c r="K1289" s="106"/>
      <c r="R1289" s="44"/>
      <c r="AR1289" s="10" t="s">
        <v>114</v>
      </c>
      <c r="AS1289" s="10" t="s">
        <v>70</v>
      </c>
    </row>
    <row r="1290" spans="2:63" s="1" customFormat="1" ht="24.2" customHeight="1" x14ac:dyDescent="0.2">
      <c r="B1290" s="92"/>
      <c r="C1290" s="93" t="s">
        <v>1183</v>
      </c>
      <c r="D1290" s="93" t="s">
        <v>108</v>
      </c>
      <c r="E1290" s="94" t="s">
        <v>2259</v>
      </c>
      <c r="F1290" s="95" t="s">
        <v>2260</v>
      </c>
      <c r="G1290" s="96" t="s">
        <v>111</v>
      </c>
      <c r="H1290" s="97">
        <v>4</v>
      </c>
      <c r="I1290" s="97" t="s">
        <v>4510</v>
      </c>
      <c r="J1290" s="156"/>
      <c r="K1290" s="98" t="s">
        <v>1</v>
      </c>
      <c r="L1290" s="99" t="s">
        <v>35</v>
      </c>
      <c r="M1290" s="100">
        <v>0</v>
      </c>
      <c r="N1290" s="100">
        <f>M1290*H1290</f>
        <v>0</v>
      </c>
      <c r="O1290" s="100">
        <v>0</v>
      </c>
      <c r="P1290" s="100">
        <f>O1290*H1290</f>
        <v>0</v>
      </c>
      <c r="Q1290" s="100">
        <v>0</v>
      </c>
      <c r="R1290" s="101">
        <f>Q1290*H1290</f>
        <v>0</v>
      </c>
      <c r="AP1290" s="102" t="s">
        <v>112</v>
      </c>
      <c r="AR1290" s="102" t="s">
        <v>108</v>
      </c>
      <c r="AS1290" s="102" t="s">
        <v>70</v>
      </c>
      <c r="AW1290" s="10" t="s">
        <v>113</v>
      </c>
      <c r="BC1290" s="103" t="e">
        <f>IF(L1290="základní",#REF!,0)</f>
        <v>#REF!</v>
      </c>
      <c r="BD1290" s="103">
        <f>IF(L1290="snížená",#REF!,0)</f>
        <v>0</v>
      </c>
      <c r="BE1290" s="103">
        <f>IF(L1290="zákl. přenesená",#REF!,0)</f>
        <v>0</v>
      </c>
      <c r="BF1290" s="103">
        <f>IF(L1290="sníž. přenesená",#REF!,0)</f>
        <v>0</v>
      </c>
      <c r="BG1290" s="103">
        <f>IF(L1290="nulová",#REF!,0)</f>
        <v>0</v>
      </c>
      <c r="BH1290" s="10" t="s">
        <v>78</v>
      </c>
      <c r="BI1290" s="103" t="e">
        <f>ROUND(#REF!*H1290,2)</f>
        <v>#REF!</v>
      </c>
      <c r="BJ1290" s="10" t="s">
        <v>112</v>
      </c>
      <c r="BK1290" s="102" t="s">
        <v>2261</v>
      </c>
    </row>
    <row r="1291" spans="2:63" s="1" customFormat="1" ht="78" x14ac:dyDescent="0.2">
      <c r="B1291" s="21"/>
      <c r="D1291" s="104" t="s">
        <v>114</v>
      </c>
      <c r="F1291" s="105" t="s">
        <v>2262</v>
      </c>
      <c r="I1291" s="97"/>
      <c r="J1291" s="156"/>
      <c r="K1291" s="106"/>
      <c r="R1291" s="44"/>
      <c r="AR1291" s="10" t="s">
        <v>114</v>
      </c>
      <c r="AS1291" s="10" t="s">
        <v>70</v>
      </c>
    </row>
    <row r="1292" spans="2:63" s="1" customFormat="1" ht="16.5" customHeight="1" x14ac:dyDescent="0.2">
      <c r="B1292" s="92"/>
      <c r="C1292" s="93" t="s">
        <v>2263</v>
      </c>
      <c r="D1292" s="93" t="s">
        <v>108</v>
      </c>
      <c r="E1292" s="94" t="s">
        <v>2264</v>
      </c>
      <c r="F1292" s="95" t="s">
        <v>2265</v>
      </c>
      <c r="G1292" s="96" t="s">
        <v>2266</v>
      </c>
      <c r="H1292" s="97">
        <v>2500</v>
      </c>
      <c r="I1292" s="97" t="s">
        <v>4510</v>
      </c>
      <c r="J1292" s="156"/>
      <c r="K1292" s="98" t="s">
        <v>1</v>
      </c>
      <c r="L1292" s="99" t="s">
        <v>35</v>
      </c>
      <c r="M1292" s="100">
        <v>0</v>
      </c>
      <c r="N1292" s="100">
        <f>M1292*H1292</f>
        <v>0</v>
      </c>
      <c r="O1292" s="100">
        <v>0</v>
      </c>
      <c r="P1292" s="100">
        <f>O1292*H1292</f>
        <v>0</v>
      </c>
      <c r="Q1292" s="100">
        <v>0</v>
      </c>
      <c r="R1292" s="101">
        <f>Q1292*H1292</f>
        <v>0</v>
      </c>
      <c r="AP1292" s="102" t="s">
        <v>112</v>
      </c>
      <c r="AR1292" s="102" t="s">
        <v>108</v>
      </c>
      <c r="AS1292" s="102" t="s">
        <v>70</v>
      </c>
      <c r="AW1292" s="10" t="s">
        <v>113</v>
      </c>
      <c r="BC1292" s="103" t="e">
        <f>IF(L1292="základní",#REF!,0)</f>
        <v>#REF!</v>
      </c>
      <c r="BD1292" s="103">
        <f>IF(L1292="snížená",#REF!,0)</f>
        <v>0</v>
      </c>
      <c r="BE1292" s="103">
        <f>IF(L1292="zákl. přenesená",#REF!,0)</f>
        <v>0</v>
      </c>
      <c r="BF1292" s="103">
        <f>IF(L1292="sníž. přenesená",#REF!,0)</f>
        <v>0</v>
      </c>
      <c r="BG1292" s="103">
        <f>IF(L1292="nulová",#REF!,0)</f>
        <v>0</v>
      </c>
      <c r="BH1292" s="10" t="s">
        <v>78</v>
      </c>
      <c r="BI1292" s="103" t="e">
        <f>ROUND(#REF!*H1292,2)</f>
        <v>#REF!</v>
      </c>
      <c r="BJ1292" s="10" t="s">
        <v>112</v>
      </c>
      <c r="BK1292" s="102" t="s">
        <v>2267</v>
      </c>
    </row>
    <row r="1293" spans="2:63" s="1" customFormat="1" ht="68.25" x14ac:dyDescent="0.2">
      <c r="B1293" s="21"/>
      <c r="D1293" s="104" t="s">
        <v>114</v>
      </c>
      <c r="F1293" s="105" t="s">
        <v>2268</v>
      </c>
      <c r="I1293" s="97"/>
      <c r="J1293" s="156"/>
      <c r="K1293" s="106"/>
      <c r="R1293" s="44"/>
      <c r="AR1293" s="10" t="s">
        <v>114</v>
      </c>
      <c r="AS1293" s="10" t="s">
        <v>70</v>
      </c>
    </row>
    <row r="1294" spans="2:63" s="1" customFormat="1" ht="16.5" customHeight="1" x14ac:dyDescent="0.2">
      <c r="B1294" s="92"/>
      <c r="C1294" s="93" t="s">
        <v>1187</v>
      </c>
      <c r="D1294" s="93" t="s">
        <v>108</v>
      </c>
      <c r="E1294" s="94" t="s">
        <v>2269</v>
      </c>
      <c r="F1294" s="95" t="s">
        <v>2270</v>
      </c>
      <c r="G1294" s="96" t="s">
        <v>2266</v>
      </c>
      <c r="H1294" s="97">
        <v>2500</v>
      </c>
      <c r="I1294" s="97" t="s">
        <v>4510</v>
      </c>
      <c r="J1294" s="156"/>
      <c r="K1294" s="98" t="s">
        <v>1</v>
      </c>
      <c r="L1294" s="99" t="s">
        <v>35</v>
      </c>
      <c r="M1294" s="100">
        <v>0</v>
      </c>
      <c r="N1294" s="100">
        <f>M1294*H1294</f>
        <v>0</v>
      </c>
      <c r="O1294" s="100">
        <v>0</v>
      </c>
      <c r="P1294" s="100">
        <f>O1294*H1294</f>
        <v>0</v>
      </c>
      <c r="Q1294" s="100">
        <v>0</v>
      </c>
      <c r="R1294" s="101">
        <f>Q1294*H1294</f>
        <v>0</v>
      </c>
      <c r="AP1294" s="102" t="s">
        <v>112</v>
      </c>
      <c r="AR1294" s="102" t="s">
        <v>108</v>
      </c>
      <c r="AS1294" s="102" t="s">
        <v>70</v>
      </c>
      <c r="AW1294" s="10" t="s">
        <v>113</v>
      </c>
      <c r="BC1294" s="103" t="e">
        <f>IF(L1294="základní",#REF!,0)</f>
        <v>#REF!</v>
      </c>
      <c r="BD1294" s="103">
        <f>IF(L1294="snížená",#REF!,0)</f>
        <v>0</v>
      </c>
      <c r="BE1294" s="103">
        <f>IF(L1294="zákl. přenesená",#REF!,0)</f>
        <v>0</v>
      </c>
      <c r="BF1294" s="103">
        <f>IF(L1294="sníž. přenesená",#REF!,0)</f>
        <v>0</v>
      </c>
      <c r="BG1294" s="103">
        <f>IF(L1294="nulová",#REF!,0)</f>
        <v>0</v>
      </c>
      <c r="BH1294" s="10" t="s">
        <v>78</v>
      </c>
      <c r="BI1294" s="103" t="e">
        <f>ROUND(#REF!*H1294,2)</f>
        <v>#REF!</v>
      </c>
      <c r="BJ1294" s="10" t="s">
        <v>112</v>
      </c>
      <c r="BK1294" s="102" t="s">
        <v>2271</v>
      </c>
    </row>
    <row r="1295" spans="2:63" s="1" customFormat="1" ht="68.25" x14ac:dyDescent="0.2">
      <c r="B1295" s="21"/>
      <c r="D1295" s="104" t="s">
        <v>114</v>
      </c>
      <c r="F1295" s="105" t="s">
        <v>2272</v>
      </c>
      <c r="I1295" s="97"/>
      <c r="J1295" s="156"/>
      <c r="K1295" s="106"/>
      <c r="R1295" s="44"/>
      <c r="AR1295" s="10" t="s">
        <v>114</v>
      </c>
      <c r="AS1295" s="10" t="s">
        <v>70</v>
      </c>
    </row>
    <row r="1296" spans="2:63" s="1" customFormat="1" ht="21.75" customHeight="1" x14ac:dyDescent="0.2">
      <c r="B1296" s="92"/>
      <c r="C1296" s="93" t="s">
        <v>2273</v>
      </c>
      <c r="D1296" s="93" t="s">
        <v>108</v>
      </c>
      <c r="E1296" s="94" t="s">
        <v>2274</v>
      </c>
      <c r="F1296" s="95" t="s">
        <v>2275</v>
      </c>
      <c r="G1296" s="96" t="s">
        <v>220</v>
      </c>
      <c r="H1296" s="97">
        <v>100</v>
      </c>
      <c r="I1296" s="97" t="s">
        <v>4510</v>
      </c>
      <c r="J1296" s="156"/>
      <c r="K1296" s="98" t="s">
        <v>1</v>
      </c>
      <c r="L1296" s="99" t="s">
        <v>35</v>
      </c>
      <c r="M1296" s="100">
        <v>0</v>
      </c>
      <c r="N1296" s="100">
        <f>M1296*H1296</f>
        <v>0</v>
      </c>
      <c r="O1296" s="100">
        <v>0</v>
      </c>
      <c r="P1296" s="100">
        <f>O1296*H1296</f>
        <v>0</v>
      </c>
      <c r="Q1296" s="100">
        <v>0</v>
      </c>
      <c r="R1296" s="101">
        <f>Q1296*H1296</f>
        <v>0</v>
      </c>
      <c r="AP1296" s="102" t="s">
        <v>112</v>
      </c>
      <c r="AR1296" s="102" t="s">
        <v>108</v>
      </c>
      <c r="AS1296" s="102" t="s">
        <v>70</v>
      </c>
      <c r="AW1296" s="10" t="s">
        <v>113</v>
      </c>
      <c r="BC1296" s="103" t="e">
        <f>IF(L1296="základní",#REF!,0)</f>
        <v>#REF!</v>
      </c>
      <c r="BD1296" s="103">
        <f>IF(L1296="snížená",#REF!,0)</f>
        <v>0</v>
      </c>
      <c r="BE1296" s="103">
        <f>IF(L1296="zákl. přenesená",#REF!,0)</f>
        <v>0</v>
      </c>
      <c r="BF1296" s="103">
        <f>IF(L1296="sníž. přenesená",#REF!,0)</f>
        <v>0</v>
      </c>
      <c r="BG1296" s="103">
        <f>IF(L1296="nulová",#REF!,0)</f>
        <v>0</v>
      </c>
      <c r="BH1296" s="10" t="s">
        <v>78</v>
      </c>
      <c r="BI1296" s="103" t="e">
        <f>ROUND(#REF!*H1296,2)</f>
        <v>#REF!</v>
      </c>
      <c r="BJ1296" s="10" t="s">
        <v>112</v>
      </c>
      <c r="BK1296" s="102" t="s">
        <v>2276</v>
      </c>
    </row>
    <row r="1297" spans="2:63" s="1" customFormat="1" ht="39" x14ac:dyDescent="0.2">
      <c r="B1297" s="21"/>
      <c r="D1297" s="104" t="s">
        <v>114</v>
      </c>
      <c r="F1297" s="105" t="s">
        <v>2277</v>
      </c>
      <c r="I1297" s="97"/>
      <c r="J1297" s="156"/>
      <c r="K1297" s="106"/>
      <c r="R1297" s="44"/>
      <c r="AR1297" s="10" t="s">
        <v>114</v>
      </c>
      <c r="AS1297" s="10" t="s">
        <v>70</v>
      </c>
    </row>
    <row r="1298" spans="2:63" s="1" customFormat="1" ht="24.2" customHeight="1" x14ac:dyDescent="0.2">
      <c r="B1298" s="92"/>
      <c r="C1298" s="93" t="s">
        <v>1192</v>
      </c>
      <c r="D1298" s="93" t="s">
        <v>108</v>
      </c>
      <c r="E1298" s="94" t="s">
        <v>2278</v>
      </c>
      <c r="F1298" s="95" t="s">
        <v>2279</v>
      </c>
      <c r="G1298" s="96" t="s">
        <v>220</v>
      </c>
      <c r="H1298" s="97">
        <v>100</v>
      </c>
      <c r="I1298" s="97" t="s">
        <v>4510</v>
      </c>
      <c r="J1298" s="156"/>
      <c r="K1298" s="98" t="s">
        <v>1</v>
      </c>
      <c r="L1298" s="99" t="s">
        <v>35</v>
      </c>
      <c r="M1298" s="100">
        <v>0</v>
      </c>
      <c r="N1298" s="100">
        <f>M1298*H1298</f>
        <v>0</v>
      </c>
      <c r="O1298" s="100">
        <v>0</v>
      </c>
      <c r="P1298" s="100">
        <f>O1298*H1298</f>
        <v>0</v>
      </c>
      <c r="Q1298" s="100">
        <v>0</v>
      </c>
      <c r="R1298" s="101">
        <f>Q1298*H1298</f>
        <v>0</v>
      </c>
      <c r="AP1298" s="102" t="s">
        <v>112</v>
      </c>
      <c r="AR1298" s="102" t="s">
        <v>108</v>
      </c>
      <c r="AS1298" s="102" t="s">
        <v>70</v>
      </c>
      <c r="AW1298" s="10" t="s">
        <v>113</v>
      </c>
      <c r="BC1298" s="103" t="e">
        <f>IF(L1298="základní",#REF!,0)</f>
        <v>#REF!</v>
      </c>
      <c r="BD1298" s="103">
        <f>IF(L1298="snížená",#REF!,0)</f>
        <v>0</v>
      </c>
      <c r="BE1298" s="103">
        <f>IF(L1298="zákl. přenesená",#REF!,0)</f>
        <v>0</v>
      </c>
      <c r="BF1298" s="103">
        <f>IF(L1298="sníž. přenesená",#REF!,0)</f>
        <v>0</v>
      </c>
      <c r="BG1298" s="103">
        <f>IF(L1298="nulová",#REF!,0)</f>
        <v>0</v>
      </c>
      <c r="BH1298" s="10" t="s">
        <v>78</v>
      </c>
      <c r="BI1298" s="103" t="e">
        <f>ROUND(#REF!*H1298,2)</f>
        <v>#REF!</v>
      </c>
      <c r="BJ1298" s="10" t="s">
        <v>112</v>
      </c>
      <c r="BK1298" s="102" t="s">
        <v>2280</v>
      </c>
    </row>
    <row r="1299" spans="2:63" s="1" customFormat="1" ht="39" x14ac:dyDescent="0.2">
      <c r="B1299" s="21"/>
      <c r="D1299" s="104" t="s">
        <v>114</v>
      </c>
      <c r="F1299" s="105" t="s">
        <v>2281</v>
      </c>
      <c r="I1299" s="97"/>
      <c r="J1299" s="156"/>
      <c r="K1299" s="106"/>
      <c r="R1299" s="44"/>
      <c r="AR1299" s="10" t="s">
        <v>114</v>
      </c>
      <c r="AS1299" s="10" t="s">
        <v>70</v>
      </c>
    </row>
    <row r="1300" spans="2:63" s="1" customFormat="1" ht="21.75" customHeight="1" x14ac:dyDescent="0.2">
      <c r="B1300" s="92"/>
      <c r="C1300" s="93" t="s">
        <v>2282</v>
      </c>
      <c r="D1300" s="93" t="s">
        <v>108</v>
      </c>
      <c r="E1300" s="94" t="s">
        <v>2283</v>
      </c>
      <c r="F1300" s="95" t="s">
        <v>2284</v>
      </c>
      <c r="G1300" s="96" t="s">
        <v>220</v>
      </c>
      <c r="H1300" s="97">
        <v>40</v>
      </c>
      <c r="I1300" s="97" t="s">
        <v>4510</v>
      </c>
      <c r="J1300" s="156"/>
      <c r="K1300" s="98" t="s">
        <v>1</v>
      </c>
      <c r="L1300" s="99" t="s">
        <v>35</v>
      </c>
      <c r="M1300" s="100">
        <v>0</v>
      </c>
      <c r="N1300" s="100">
        <f>M1300*H1300</f>
        <v>0</v>
      </c>
      <c r="O1300" s="100">
        <v>0</v>
      </c>
      <c r="P1300" s="100">
        <f>O1300*H1300</f>
        <v>0</v>
      </c>
      <c r="Q1300" s="100">
        <v>0</v>
      </c>
      <c r="R1300" s="101">
        <f>Q1300*H1300</f>
        <v>0</v>
      </c>
      <c r="AP1300" s="102" t="s">
        <v>112</v>
      </c>
      <c r="AR1300" s="102" t="s">
        <v>108</v>
      </c>
      <c r="AS1300" s="102" t="s">
        <v>70</v>
      </c>
      <c r="AW1300" s="10" t="s">
        <v>113</v>
      </c>
      <c r="BC1300" s="103" t="e">
        <f>IF(L1300="základní",#REF!,0)</f>
        <v>#REF!</v>
      </c>
      <c r="BD1300" s="103">
        <f>IF(L1300="snížená",#REF!,0)</f>
        <v>0</v>
      </c>
      <c r="BE1300" s="103">
        <f>IF(L1300="zákl. přenesená",#REF!,0)</f>
        <v>0</v>
      </c>
      <c r="BF1300" s="103">
        <f>IF(L1300="sníž. přenesená",#REF!,0)</f>
        <v>0</v>
      </c>
      <c r="BG1300" s="103">
        <f>IF(L1300="nulová",#REF!,0)</f>
        <v>0</v>
      </c>
      <c r="BH1300" s="10" t="s">
        <v>78</v>
      </c>
      <c r="BI1300" s="103" t="e">
        <f>ROUND(#REF!*H1300,2)</f>
        <v>#REF!</v>
      </c>
      <c r="BJ1300" s="10" t="s">
        <v>112</v>
      </c>
      <c r="BK1300" s="102" t="s">
        <v>2285</v>
      </c>
    </row>
    <row r="1301" spans="2:63" s="1" customFormat="1" ht="39" x14ac:dyDescent="0.2">
      <c r="B1301" s="21"/>
      <c r="D1301" s="104" t="s">
        <v>114</v>
      </c>
      <c r="F1301" s="105" t="s">
        <v>2286</v>
      </c>
      <c r="I1301" s="97"/>
      <c r="J1301" s="156"/>
      <c r="K1301" s="106"/>
      <c r="R1301" s="44"/>
      <c r="AR1301" s="10" t="s">
        <v>114</v>
      </c>
      <c r="AS1301" s="10" t="s">
        <v>70</v>
      </c>
    </row>
    <row r="1302" spans="2:63" s="1" customFormat="1" ht="24.2" customHeight="1" x14ac:dyDescent="0.2">
      <c r="B1302" s="92"/>
      <c r="C1302" s="93" t="s">
        <v>1196</v>
      </c>
      <c r="D1302" s="93" t="s">
        <v>108</v>
      </c>
      <c r="E1302" s="94" t="s">
        <v>2287</v>
      </c>
      <c r="F1302" s="95" t="s">
        <v>2288</v>
      </c>
      <c r="G1302" s="96" t="s">
        <v>220</v>
      </c>
      <c r="H1302" s="97">
        <v>40</v>
      </c>
      <c r="I1302" s="97" t="s">
        <v>4510</v>
      </c>
      <c r="J1302" s="156"/>
      <c r="K1302" s="98" t="s">
        <v>1</v>
      </c>
      <c r="L1302" s="99" t="s">
        <v>35</v>
      </c>
      <c r="M1302" s="100">
        <v>0</v>
      </c>
      <c r="N1302" s="100">
        <f>M1302*H1302</f>
        <v>0</v>
      </c>
      <c r="O1302" s="100">
        <v>0</v>
      </c>
      <c r="P1302" s="100">
        <f>O1302*H1302</f>
        <v>0</v>
      </c>
      <c r="Q1302" s="100">
        <v>0</v>
      </c>
      <c r="R1302" s="101">
        <f>Q1302*H1302</f>
        <v>0</v>
      </c>
      <c r="AP1302" s="102" t="s">
        <v>112</v>
      </c>
      <c r="AR1302" s="102" t="s">
        <v>108</v>
      </c>
      <c r="AS1302" s="102" t="s">
        <v>70</v>
      </c>
      <c r="AW1302" s="10" t="s">
        <v>113</v>
      </c>
      <c r="BC1302" s="103" t="e">
        <f>IF(L1302="základní",#REF!,0)</f>
        <v>#REF!</v>
      </c>
      <c r="BD1302" s="103">
        <f>IF(L1302="snížená",#REF!,0)</f>
        <v>0</v>
      </c>
      <c r="BE1302" s="103">
        <f>IF(L1302="zákl. přenesená",#REF!,0)</f>
        <v>0</v>
      </c>
      <c r="BF1302" s="103">
        <f>IF(L1302="sníž. přenesená",#REF!,0)</f>
        <v>0</v>
      </c>
      <c r="BG1302" s="103">
        <f>IF(L1302="nulová",#REF!,0)</f>
        <v>0</v>
      </c>
      <c r="BH1302" s="10" t="s">
        <v>78</v>
      </c>
      <c r="BI1302" s="103" t="e">
        <f>ROUND(#REF!*H1302,2)</f>
        <v>#REF!</v>
      </c>
      <c r="BJ1302" s="10" t="s">
        <v>112</v>
      </c>
      <c r="BK1302" s="102" t="s">
        <v>2289</v>
      </c>
    </row>
    <row r="1303" spans="2:63" s="1" customFormat="1" ht="48.75" x14ac:dyDescent="0.2">
      <c r="B1303" s="21"/>
      <c r="D1303" s="104" t="s">
        <v>114</v>
      </c>
      <c r="F1303" s="105" t="s">
        <v>2290</v>
      </c>
      <c r="I1303" s="97"/>
      <c r="J1303" s="156"/>
      <c r="K1303" s="106"/>
      <c r="R1303" s="44"/>
      <c r="AR1303" s="10" t="s">
        <v>114</v>
      </c>
      <c r="AS1303" s="10" t="s">
        <v>70</v>
      </c>
    </row>
    <row r="1304" spans="2:63" s="1" customFormat="1" ht="24.2" customHeight="1" x14ac:dyDescent="0.2">
      <c r="B1304" s="92"/>
      <c r="C1304" s="93" t="s">
        <v>2291</v>
      </c>
      <c r="D1304" s="93" t="s">
        <v>108</v>
      </c>
      <c r="E1304" s="94" t="s">
        <v>2292</v>
      </c>
      <c r="F1304" s="95" t="s">
        <v>2293</v>
      </c>
      <c r="G1304" s="96" t="s">
        <v>220</v>
      </c>
      <c r="H1304" s="97">
        <v>40</v>
      </c>
      <c r="I1304" s="97" t="s">
        <v>4510</v>
      </c>
      <c r="J1304" s="156"/>
      <c r="K1304" s="98" t="s">
        <v>1</v>
      </c>
      <c r="L1304" s="99" t="s">
        <v>35</v>
      </c>
      <c r="M1304" s="100">
        <v>0</v>
      </c>
      <c r="N1304" s="100">
        <f>M1304*H1304</f>
        <v>0</v>
      </c>
      <c r="O1304" s="100">
        <v>0</v>
      </c>
      <c r="P1304" s="100">
        <f>O1304*H1304</f>
        <v>0</v>
      </c>
      <c r="Q1304" s="100">
        <v>0</v>
      </c>
      <c r="R1304" s="101">
        <f>Q1304*H1304</f>
        <v>0</v>
      </c>
      <c r="AP1304" s="102" t="s">
        <v>112</v>
      </c>
      <c r="AR1304" s="102" t="s">
        <v>108</v>
      </c>
      <c r="AS1304" s="102" t="s">
        <v>70</v>
      </c>
      <c r="AW1304" s="10" t="s">
        <v>113</v>
      </c>
      <c r="BC1304" s="103" t="e">
        <f>IF(L1304="základní",#REF!,0)</f>
        <v>#REF!</v>
      </c>
      <c r="BD1304" s="103">
        <f>IF(L1304="snížená",#REF!,0)</f>
        <v>0</v>
      </c>
      <c r="BE1304" s="103">
        <f>IF(L1304="zákl. přenesená",#REF!,0)</f>
        <v>0</v>
      </c>
      <c r="BF1304" s="103">
        <f>IF(L1304="sníž. přenesená",#REF!,0)</f>
        <v>0</v>
      </c>
      <c r="BG1304" s="103">
        <f>IF(L1304="nulová",#REF!,0)</f>
        <v>0</v>
      </c>
      <c r="BH1304" s="10" t="s">
        <v>78</v>
      </c>
      <c r="BI1304" s="103" t="e">
        <f>ROUND(#REF!*H1304,2)</f>
        <v>#REF!</v>
      </c>
      <c r="BJ1304" s="10" t="s">
        <v>112</v>
      </c>
      <c r="BK1304" s="102" t="s">
        <v>2294</v>
      </c>
    </row>
    <row r="1305" spans="2:63" s="1" customFormat="1" ht="48.75" x14ac:dyDescent="0.2">
      <c r="B1305" s="21"/>
      <c r="D1305" s="104" t="s">
        <v>114</v>
      </c>
      <c r="F1305" s="105" t="s">
        <v>2295</v>
      </c>
      <c r="I1305" s="97"/>
      <c r="J1305" s="156"/>
      <c r="K1305" s="106"/>
      <c r="R1305" s="44"/>
      <c r="AR1305" s="10" t="s">
        <v>114</v>
      </c>
      <c r="AS1305" s="10" t="s">
        <v>70</v>
      </c>
    </row>
    <row r="1306" spans="2:63" s="1" customFormat="1" ht="16.5" customHeight="1" x14ac:dyDescent="0.2">
      <c r="B1306" s="92"/>
      <c r="C1306" s="93" t="s">
        <v>1201</v>
      </c>
      <c r="D1306" s="93" t="s">
        <v>108</v>
      </c>
      <c r="E1306" s="94" t="s">
        <v>2296</v>
      </c>
      <c r="F1306" s="95" t="s">
        <v>2297</v>
      </c>
      <c r="G1306" s="96" t="s">
        <v>111</v>
      </c>
      <c r="H1306" s="97">
        <v>20</v>
      </c>
      <c r="I1306" s="97" t="s">
        <v>4510</v>
      </c>
      <c r="J1306" s="156"/>
      <c r="K1306" s="98" t="s">
        <v>1</v>
      </c>
      <c r="L1306" s="99" t="s">
        <v>35</v>
      </c>
      <c r="M1306" s="100">
        <v>0</v>
      </c>
      <c r="N1306" s="100">
        <f>M1306*H1306</f>
        <v>0</v>
      </c>
      <c r="O1306" s="100">
        <v>0</v>
      </c>
      <c r="P1306" s="100">
        <f>O1306*H1306</f>
        <v>0</v>
      </c>
      <c r="Q1306" s="100">
        <v>0</v>
      </c>
      <c r="R1306" s="101">
        <f>Q1306*H1306</f>
        <v>0</v>
      </c>
      <c r="AP1306" s="102" t="s">
        <v>112</v>
      </c>
      <c r="AR1306" s="102" t="s">
        <v>108</v>
      </c>
      <c r="AS1306" s="102" t="s">
        <v>70</v>
      </c>
      <c r="AW1306" s="10" t="s">
        <v>113</v>
      </c>
      <c r="BC1306" s="103" t="e">
        <f>IF(L1306="základní",#REF!,0)</f>
        <v>#REF!</v>
      </c>
      <c r="BD1306" s="103">
        <f>IF(L1306="snížená",#REF!,0)</f>
        <v>0</v>
      </c>
      <c r="BE1306" s="103">
        <f>IF(L1306="zákl. přenesená",#REF!,0)</f>
        <v>0</v>
      </c>
      <c r="BF1306" s="103">
        <f>IF(L1306="sníž. přenesená",#REF!,0)</f>
        <v>0</v>
      </c>
      <c r="BG1306" s="103">
        <f>IF(L1306="nulová",#REF!,0)</f>
        <v>0</v>
      </c>
      <c r="BH1306" s="10" t="s">
        <v>78</v>
      </c>
      <c r="BI1306" s="103" t="e">
        <f>ROUND(#REF!*H1306,2)</f>
        <v>#REF!</v>
      </c>
      <c r="BJ1306" s="10" t="s">
        <v>112</v>
      </c>
      <c r="BK1306" s="102" t="s">
        <v>2298</v>
      </c>
    </row>
    <row r="1307" spans="2:63" s="1" customFormat="1" ht="39" x14ac:dyDescent="0.2">
      <c r="B1307" s="21"/>
      <c r="D1307" s="104" t="s">
        <v>114</v>
      </c>
      <c r="F1307" s="105" t="s">
        <v>2299</v>
      </c>
      <c r="I1307" s="97"/>
      <c r="J1307" s="156"/>
      <c r="K1307" s="106"/>
      <c r="R1307" s="44"/>
      <c r="AR1307" s="10" t="s">
        <v>114</v>
      </c>
      <c r="AS1307" s="10" t="s">
        <v>70</v>
      </c>
    </row>
    <row r="1308" spans="2:63" s="1" customFormat="1" ht="16.5" customHeight="1" x14ac:dyDescent="0.2">
      <c r="B1308" s="92"/>
      <c r="C1308" s="93" t="s">
        <v>2300</v>
      </c>
      <c r="D1308" s="93" t="s">
        <v>108</v>
      </c>
      <c r="E1308" s="94" t="s">
        <v>2301</v>
      </c>
      <c r="F1308" s="95" t="s">
        <v>2302</v>
      </c>
      <c r="G1308" s="96" t="s">
        <v>2303</v>
      </c>
      <c r="H1308" s="97">
        <v>40</v>
      </c>
      <c r="I1308" s="97" t="s">
        <v>4510</v>
      </c>
      <c r="J1308" s="156"/>
      <c r="K1308" s="98" t="s">
        <v>1</v>
      </c>
      <c r="L1308" s="99" t="s">
        <v>35</v>
      </c>
      <c r="M1308" s="100">
        <v>0</v>
      </c>
      <c r="N1308" s="100">
        <f>M1308*H1308</f>
        <v>0</v>
      </c>
      <c r="O1308" s="100">
        <v>0</v>
      </c>
      <c r="P1308" s="100">
        <f>O1308*H1308</f>
        <v>0</v>
      </c>
      <c r="Q1308" s="100">
        <v>0</v>
      </c>
      <c r="R1308" s="101">
        <f>Q1308*H1308</f>
        <v>0</v>
      </c>
      <c r="AP1308" s="102" t="s">
        <v>112</v>
      </c>
      <c r="AR1308" s="102" t="s">
        <v>108</v>
      </c>
      <c r="AS1308" s="102" t="s">
        <v>70</v>
      </c>
      <c r="AW1308" s="10" t="s">
        <v>113</v>
      </c>
      <c r="BC1308" s="103" t="e">
        <f>IF(L1308="základní",#REF!,0)</f>
        <v>#REF!</v>
      </c>
      <c r="BD1308" s="103">
        <f>IF(L1308="snížená",#REF!,0)</f>
        <v>0</v>
      </c>
      <c r="BE1308" s="103">
        <f>IF(L1308="zákl. přenesená",#REF!,0)</f>
        <v>0</v>
      </c>
      <c r="BF1308" s="103">
        <f>IF(L1308="sníž. přenesená",#REF!,0)</f>
        <v>0</v>
      </c>
      <c r="BG1308" s="103">
        <f>IF(L1308="nulová",#REF!,0)</f>
        <v>0</v>
      </c>
      <c r="BH1308" s="10" t="s">
        <v>78</v>
      </c>
      <c r="BI1308" s="103" t="e">
        <f>ROUND(#REF!*H1308,2)</f>
        <v>#REF!</v>
      </c>
      <c r="BJ1308" s="10" t="s">
        <v>112</v>
      </c>
      <c r="BK1308" s="102" t="s">
        <v>2304</v>
      </c>
    </row>
    <row r="1309" spans="2:63" s="1" customFormat="1" ht="29.25" x14ac:dyDescent="0.2">
      <c r="B1309" s="21"/>
      <c r="D1309" s="104" t="s">
        <v>114</v>
      </c>
      <c r="F1309" s="105" t="s">
        <v>2305</v>
      </c>
      <c r="I1309" s="97"/>
      <c r="J1309" s="156"/>
      <c r="K1309" s="106"/>
      <c r="R1309" s="44"/>
      <c r="AR1309" s="10" t="s">
        <v>114</v>
      </c>
      <c r="AS1309" s="10" t="s">
        <v>70</v>
      </c>
    </row>
    <row r="1310" spans="2:63" s="1" customFormat="1" ht="16.5" customHeight="1" x14ac:dyDescent="0.2">
      <c r="B1310" s="92"/>
      <c r="C1310" s="93" t="s">
        <v>1205</v>
      </c>
      <c r="D1310" s="93" t="s">
        <v>108</v>
      </c>
      <c r="E1310" s="94" t="s">
        <v>2306</v>
      </c>
      <c r="F1310" s="95" t="s">
        <v>2307</v>
      </c>
      <c r="G1310" s="96" t="s">
        <v>111</v>
      </c>
      <c r="H1310" s="97">
        <v>100</v>
      </c>
      <c r="I1310" s="97" t="s">
        <v>4510</v>
      </c>
      <c r="J1310" s="156"/>
      <c r="K1310" s="98" t="s">
        <v>1</v>
      </c>
      <c r="L1310" s="99" t="s">
        <v>35</v>
      </c>
      <c r="M1310" s="100">
        <v>0</v>
      </c>
      <c r="N1310" s="100">
        <f>M1310*H1310</f>
        <v>0</v>
      </c>
      <c r="O1310" s="100">
        <v>0</v>
      </c>
      <c r="P1310" s="100">
        <f>O1310*H1310</f>
        <v>0</v>
      </c>
      <c r="Q1310" s="100">
        <v>0</v>
      </c>
      <c r="R1310" s="101">
        <f>Q1310*H1310</f>
        <v>0</v>
      </c>
      <c r="AP1310" s="102" t="s">
        <v>112</v>
      </c>
      <c r="AR1310" s="102" t="s">
        <v>108</v>
      </c>
      <c r="AS1310" s="102" t="s">
        <v>70</v>
      </c>
      <c r="AW1310" s="10" t="s">
        <v>113</v>
      </c>
      <c r="BC1310" s="103" t="e">
        <f>IF(L1310="základní",#REF!,0)</f>
        <v>#REF!</v>
      </c>
      <c r="BD1310" s="103">
        <f>IF(L1310="snížená",#REF!,0)</f>
        <v>0</v>
      </c>
      <c r="BE1310" s="103">
        <f>IF(L1310="zákl. přenesená",#REF!,0)</f>
        <v>0</v>
      </c>
      <c r="BF1310" s="103">
        <f>IF(L1310="sníž. přenesená",#REF!,0)</f>
        <v>0</v>
      </c>
      <c r="BG1310" s="103">
        <f>IF(L1310="nulová",#REF!,0)</f>
        <v>0</v>
      </c>
      <c r="BH1310" s="10" t="s">
        <v>78</v>
      </c>
      <c r="BI1310" s="103" t="e">
        <f>ROUND(#REF!*H1310,2)</f>
        <v>#REF!</v>
      </c>
      <c r="BJ1310" s="10" t="s">
        <v>112</v>
      </c>
      <c r="BK1310" s="102" t="s">
        <v>2308</v>
      </c>
    </row>
    <row r="1311" spans="2:63" s="1" customFormat="1" ht="39" x14ac:dyDescent="0.2">
      <c r="B1311" s="21"/>
      <c r="D1311" s="104" t="s">
        <v>114</v>
      </c>
      <c r="F1311" s="105" t="s">
        <v>2309</v>
      </c>
      <c r="I1311" s="97"/>
      <c r="J1311" s="156"/>
      <c r="K1311" s="106"/>
      <c r="R1311" s="44"/>
      <c r="AR1311" s="10" t="s">
        <v>114</v>
      </c>
      <c r="AS1311" s="10" t="s">
        <v>70</v>
      </c>
    </row>
    <row r="1312" spans="2:63" s="1" customFormat="1" ht="16.5" customHeight="1" x14ac:dyDescent="0.2">
      <c r="B1312" s="92"/>
      <c r="C1312" s="93" t="s">
        <v>2310</v>
      </c>
      <c r="D1312" s="93" t="s">
        <v>108</v>
      </c>
      <c r="E1312" s="94" t="s">
        <v>2311</v>
      </c>
      <c r="F1312" s="95" t="s">
        <v>2312</v>
      </c>
      <c r="G1312" s="96" t="s">
        <v>111</v>
      </c>
      <c r="H1312" s="97">
        <v>100</v>
      </c>
      <c r="I1312" s="97" t="s">
        <v>4510</v>
      </c>
      <c r="J1312" s="156"/>
      <c r="K1312" s="98" t="s">
        <v>1</v>
      </c>
      <c r="L1312" s="99" t="s">
        <v>35</v>
      </c>
      <c r="M1312" s="100">
        <v>0</v>
      </c>
      <c r="N1312" s="100">
        <f>M1312*H1312</f>
        <v>0</v>
      </c>
      <c r="O1312" s="100">
        <v>0</v>
      </c>
      <c r="P1312" s="100">
        <f>O1312*H1312</f>
        <v>0</v>
      </c>
      <c r="Q1312" s="100">
        <v>0</v>
      </c>
      <c r="R1312" s="101">
        <f>Q1312*H1312</f>
        <v>0</v>
      </c>
      <c r="AP1312" s="102" t="s">
        <v>112</v>
      </c>
      <c r="AR1312" s="102" t="s">
        <v>108</v>
      </c>
      <c r="AS1312" s="102" t="s">
        <v>70</v>
      </c>
      <c r="AW1312" s="10" t="s">
        <v>113</v>
      </c>
      <c r="BC1312" s="103" t="e">
        <f>IF(L1312="základní",#REF!,0)</f>
        <v>#REF!</v>
      </c>
      <c r="BD1312" s="103">
        <f>IF(L1312="snížená",#REF!,0)</f>
        <v>0</v>
      </c>
      <c r="BE1312" s="103">
        <f>IF(L1312="zákl. přenesená",#REF!,0)</f>
        <v>0</v>
      </c>
      <c r="BF1312" s="103">
        <f>IF(L1312="sníž. přenesená",#REF!,0)</f>
        <v>0</v>
      </c>
      <c r="BG1312" s="103">
        <f>IF(L1312="nulová",#REF!,0)</f>
        <v>0</v>
      </c>
      <c r="BH1312" s="10" t="s">
        <v>78</v>
      </c>
      <c r="BI1312" s="103" t="e">
        <f>ROUND(#REF!*H1312,2)</f>
        <v>#REF!</v>
      </c>
      <c r="BJ1312" s="10" t="s">
        <v>112</v>
      </c>
      <c r="BK1312" s="102" t="s">
        <v>2313</v>
      </c>
    </row>
    <row r="1313" spans="2:63" s="1" customFormat="1" ht="39" x14ac:dyDescent="0.2">
      <c r="B1313" s="21"/>
      <c r="D1313" s="104" t="s">
        <v>114</v>
      </c>
      <c r="F1313" s="105" t="s">
        <v>2314</v>
      </c>
      <c r="I1313" s="97"/>
      <c r="J1313" s="156"/>
      <c r="K1313" s="106"/>
      <c r="R1313" s="44"/>
      <c r="AR1313" s="10" t="s">
        <v>114</v>
      </c>
      <c r="AS1313" s="10" t="s">
        <v>70</v>
      </c>
    </row>
    <row r="1314" spans="2:63" s="1" customFormat="1" ht="16.5" customHeight="1" x14ac:dyDescent="0.2">
      <c r="B1314" s="92"/>
      <c r="C1314" s="93" t="s">
        <v>1210</v>
      </c>
      <c r="D1314" s="93" t="s">
        <v>108</v>
      </c>
      <c r="E1314" s="94" t="s">
        <v>2315</v>
      </c>
      <c r="F1314" s="95" t="s">
        <v>2316</v>
      </c>
      <c r="G1314" s="96" t="s">
        <v>111</v>
      </c>
      <c r="H1314" s="97">
        <v>350</v>
      </c>
      <c r="I1314" s="97" t="s">
        <v>4510</v>
      </c>
      <c r="J1314" s="156"/>
      <c r="K1314" s="98" t="s">
        <v>1</v>
      </c>
      <c r="L1314" s="99" t="s">
        <v>35</v>
      </c>
      <c r="M1314" s="100">
        <v>0</v>
      </c>
      <c r="N1314" s="100">
        <f>M1314*H1314</f>
        <v>0</v>
      </c>
      <c r="O1314" s="100">
        <v>0</v>
      </c>
      <c r="P1314" s="100">
        <f>O1314*H1314</f>
        <v>0</v>
      </c>
      <c r="Q1314" s="100">
        <v>0</v>
      </c>
      <c r="R1314" s="101">
        <f>Q1314*H1314</f>
        <v>0</v>
      </c>
      <c r="AP1314" s="102" t="s">
        <v>112</v>
      </c>
      <c r="AR1314" s="102" t="s">
        <v>108</v>
      </c>
      <c r="AS1314" s="102" t="s">
        <v>70</v>
      </c>
      <c r="AW1314" s="10" t="s">
        <v>113</v>
      </c>
      <c r="BC1314" s="103" t="e">
        <f>IF(L1314="základní",#REF!,0)</f>
        <v>#REF!</v>
      </c>
      <c r="BD1314" s="103">
        <f>IF(L1314="snížená",#REF!,0)</f>
        <v>0</v>
      </c>
      <c r="BE1314" s="103">
        <f>IF(L1314="zákl. přenesená",#REF!,0)</f>
        <v>0</v>
      </c>
      <c r="BF1314" s="103">
        <f>IF(L1314="sníž. přenesená",#REF!,0)</f>
        <v>0</v>
      </c>
      <c r="BG1314" s="103">
        <f>IF(L1314="nulová",#REF!,0)</f>
        <v>0</v>
      </c>
      <c r="BH1314" s="10" t="s">
        <v>78</v>
      </c>
      <c r="BI1314" s="103" t="e">
        <f>ROUND(#REF!*H1314,2)</f>
        <v>#REF!</v>
      </c>
      <c r="BJ1314" s="10" t="s">
        <v>112</v>
      </c>
      <c r="BK1314" s="102" t="s">
        <v>2317</v>
      </c>
    </row>
    <row r="1315" spans="2:63" s="1" customFormat="1" ht="29.25" x14ac:dyDescent="0.2">
      <c r="B1315" s="21"/>
      <c r="D1315" s="104" t="s">
        <v>114</v>
      </c>
      <c r="F1315" s="105" t="s">
        <v>2318</v>
      </c>
      <c r="I1315" s="97"/>
      <c r="J1315" s="156"/>
      <c r="K1315" s="106"/>
      <c r="R1315" s="44"/>
      <c r="AR1315" s="10" t="s">
        <v>114</v>
      </c>
      <c r="AS1315" s="10" t="s">
        <v>70</v>
      </c>
    </row>
    <row r="1316" spans="2:63" s="1" customFormat="1" ht="16.5" customHeight="1" x14ac:dyDescent="0.2">
      <c r="B1316" s="92"/>
      <c r="C1316" s="93" t="s">
        <v>2319</v>
      </c>
      <c r="D1316" s="93" t="s">
        <v>108</v>
      </c>
      <c r="E1316" s="94" t="s">
        <v>2320</v>
      </c>
      <c r="F1316" s="95" t="s">
        <v>2321</v>
      </c>
      <c r="G1316" s="96" t="s">
        <v>111</v>
      </c>
      <c r="H1316" s="97">
        <v>100</v>
      </c>
      <c r="I1316" s="97" t="s">
        <v>4510</v>
      </c>
      <c r="J1316" s="156"/>
      <c r="K1316" s="98" t="s">
        <v>1</v>
      </c>
      <c r="L1316" s="99" t="s">
        <v>35</v>
      </c>
      <c r="M1316" s="100">
        <v>0</v>
      </c>
      <c r="N1316" s="100">
        <f>M1316*H1316</f>
        <v>0</v>
      </c>
      <c r="O1316" s="100">
        <v>0</v>
      </c>
      <c r="P1316" s="100">
        <f>O1316*H1316</f>
        <v>0</v>
      </c>
      <c r="Q1316" s="100">
        <v>0</v>
      </c>
      <c r="R1316" s="101">
        <f>Q1316*H1316</f>
        <v>0</v>
      </c>
      <c r="AP1316" s="102" t="s">
        <v>112</v>
      </c>
      <c r="AR1316" s="102" t="s">
        <v>108</v>
      </c>
      <c r="AS1316" s="102" t="s">
        <v>70</v>
      </c>
      <c r="AW1316" s="10" t="s">
        <v>113</v>
      </c>
      <c r="BC1316" s="103" t="e">
        <f>IF(L1316="základní",#REF!,0)</f>
        <v>#REF!</v>
      </c>
      <c r="BD1316" s="103">
        <f>IF(L1316="snížená",#REF!,0)</f>
        <v>0</v>
      </c>
      <c r="BE1316" s="103">
        <f>IF(L1316="zákl. přenesená",#REF!,0)</f>
        <v>0</v>
      </c>
      <c r="BF1316" s="103">
        <f>IF(L1316="sníž. přenesená",#REF!,0)</f>
        <v>0</v>
      </c>
      <c r="BG1316" s="103">
        <f>IF(L1316="nulová",#REF!,0)</f>
        <v>0</v>
      </c>
      <c r="BH1316" s="10" t="s">
        <v>78</v>
      </c>
      <c r="BI1316" s="103" t="e">
        <f>ROUND(#REF!*H1316,2)</f>
        <v>#REF!</v>
      </c>
      <c r="BJ1316" s="10" t="s">
        <v>112</v>
      </c>
      <c r="BK1316" s="102" t="s">
        <v>2322</v>
      </c>
    </row>
    <row r="1317" spans="2:63" s="1" customFormat="1" ht="29.25" x14ac:dyDescent="0.2">
      <c r="B1317" s="21"/>
      <c r="D1317" s="104" t="s">
        <v>114</v>
      </c>
      <c r="F1317" s="105" t="s">
        <v>2323</v>
      </c>
      <c r="I1317" s="97"/>
      <c r="J1317" s="156"/>
      <c r="K1317" s="106"/>
      <c r="R1317" s="44"/>
      <c r="AR1317" s="10" t="s">
        <v>114</v>
      </c>
      <c r="AS1317" s="10" t="s">
        <v>70</v>
      </c>
    </row>
    <row r="1318" spans="2:63" s="1" customFormat="1" ht="16.5" customHeight="1" x14ac:dyDescent="0.2">
      <c r="B1318" s="92"/>
      <c r="C1318" s="93" t="s">
        <v>1214</v>
      </c>
      <c r="D1318" s="93" t="s">
        <v>108</v>
      </c>
      <c r="E1318" s="94" t="s">
        <v>2324</v>
      </c>
      <c r="F1318" s="95" t="s">
        <v>2325</v>
      </c>
      <c r="G1318" s="96" t="s">
        <v>111</v>
      </c>
      <c r="H1318" s="97">
        <v>500</v>
      </c>
      <c r="I1318" s="97" t="s">
        <v>4510</v>
      </c>
      <c r="J1318" s="156"/>
      <c r="K1318" s="98" t="s">
        <v>1</v>
      </c>
      <c r="L1318" s="99" t="s">
        <v>35</v>
      </c>
      <c r="M1318" s="100">
        <v>0</v>
      </c>
      <c r="N1318" s="100">
        <f>M1318*H1318</f>
        <v>0</v>
      </c>
      <c r="O1318" s="100">
        <v>0</v>
      </c>
      <c r="P1318" s="100">
        <f>O1318*H1318</f>
        <v>0</v>
      </c>
      <c r="Q1318" s="100">
        <v>0</v>
      </c>
      <c r="R1318" s="101">
        <f>Q1318*H1318</f>
        <v>0</v>
      </c>
      <c r="AP1318" s="102" t="s">
        <v>112</v>
      </c>
      <c r="AR1318" s="102" t="s">
        <v>108</v>
      </c>
      <c r="AS1318" s="102" t="s">
        <v>70</v>
      </c>
      <c r="AW1318" s="10" t="s">
        <v>113</v>
      </c>
      <c r="BC1318" s="103" t="e">
        <f>IF(L1318="základní",#REF!,0)</f>
        <v>#REF!</v>
      </c>
      <c r="BD1318" s="103">
        <f>IF(L1318="snížená",#REF!,0)</f>
        <v>0</v>
      </c>
      <c r="BE1318" s="103">
        <f>IF(L1318="zákl. přenesená",#REF!,0)</f>
        <v>0</v>
      </c>
      <c r="BF1318" s="103">
        <f>IF(L1318="sníž. přenesená",#REF!,0)</f>
        <v>0</v>
      </c>
      <c r="BG1318" s="103">
        <f>IF(L1318="nulová",#REF!,0)</f>
        <v>0</v>
      </c>
      <c r="BH1318" s="10" t="s">
        <v>78</v>
      </c>
      <c r="BI1318" s="103" t="e">
        <f>ROUND(#REF!*H1318,2)</f>
        <v>#REF!</v>
      </c>
      <c r="BJ1318" s="10" t="s">
        <v>112</v>
      </c>
      <c r="BK1318" s="102" t="s">
        <v>2326</v>
      </c>
    </row>
    <row r="1319" spans="2:63" s="1" customFormat="1" ht="39" x14ac:dyDescent="0.2">
      <c r="B1319" s="21"/>
      <c r="D1319" s="104" t="s">
        <v>114</v>
      </c>
      <c r="F1319" s="105" t="s">
        <v>2327</v>
      </c>
      <c r="I1319" s="97"/>
      <c r="J1319" s="156"/>
      <c r="K1319" s="106"/>
      <c r="R1319" s="44"/>
      <c r="AR1319" s="10" t="s">
        <v>114</v>
      </c>
      <c r="AS1319" s="10" t="s">
        <v>70</v>
      </c>
    </row>
    <row r="1320" spans="2:63" s="1" customFormat="1" ht="16.5" customHeight="1" x14ac:dyDescent="0.2">
      <c r="B1320" s="92"/>
      <c r="C1320" s="93" t="s">
        <v>2328</v>
      </c>
      <c r="D1320" s="93" t="s">
        <v>108</v>
      </c>
      <c r="E1320" s="94" t="s">
        <v>2329</v>
      </c>
      <c r="F1320" s="95" t="s">
        <v>2330</v>
      </c>
      <c r="G1320" s="96" t="s">
        <v>111</v>
      </c>
      <c r="H1320" s="97">
        <v>200</v>
      </c>
      <c r="I1320" s="97" t="s">
        <v>4510</v>
      </c>
      <c r="J1320" s="156"/>
      <c r="K1320" s="98" t="s">
        <v>1</v>
      </c>
      <c r="L1320" s="99" t="s">
        <v>35</v>
      </c>
      <c r="M1320" s="100">
        <v>0</v>
      </c>
      <c r="N1320" s="100">
        <f>M1320*H1320</f>
        <v>0</v>
      </c>
      <c r="O1320" s="100">
        <v>0</v>
      </c>
      <c r="P1320" s="100">
        <f>O1320*H1320</f>
        <v>0</v>
      </c>
      <c r="Q1320" s="100">
        <v>0</v>
      </c>
      <c r="R1320" s="101">
        <f>Q1320*H1320</f>
        <v>0</v>
      </c>
      <c r="AP1320" s="102" t="s">
        <v>112</v>
      </c>
      <c r="AR1320" s="102" t="s">
        <v>108</v>
      </c>
      <c r="AS1320" s="102" t="s">
        <v>70</v>
      </c>
      <c r="AW1320" s="10" t="s">
        <v>113</v>
      </c>
      <c r="BC1320" s="103" t="e">
        <f>IF(L1320="základní",#REF!,0)</f>
        <v>#REF!</v>
      </c>
      <c r="BD1320" s="103">
        <f>IF(L1320="snížená",#REF!,0)</f>
        <v>0</v>
      </c>
      <c r="BE1320" s="103">
        <f>IF(L1320="zákl. přenesená",#REF!,0)</f>
        <v>0</v>
      </c>
      <c r="BF1320" s="103">
        <f>IF(L1320="sníž. přenesená",#REF!,0)</f>
        <v>0</v>
      </c>
      <c r="BG1320" s="103">
        <f>IF(L1320="nulová",#REF!,0)</f>
        <v>0</v>
      </c>
      <c r="BH1320" s="10" t="s">
        <v>78</v>
      </c>
      <c r="BI1320" s="103" t="e">
        <f>ROUND(#REF!*H1320,2)</f>
        <v>#REF!</v>
      </c>
      <c r="BJ1320" s="10" t="s">
        <v>112</v>
      </c>
      <c r="BK1320" s="102" t="s">
        <v>2331</v>
      </c>
    </row>
    <row r="1321" spans="2:63" s="1" customFormat="1" ht="39" x14ac:dyDescent="0.2">
      <c r="B1321" s="21"/>
      <c r="D1321" s="104" t="s">
        <v>114</v>
      </c>
      <c r="F1321" s="105" t="s">
        <v>2332</v>
      </c>
      <c r="I1321" s="97"/>
      <c r="J1321" s="156"/>
      <c r="K1321" s="106"/>
      <c r="R1321" s="44"/>
      <c r="AR1321" s="10" t="s">
        <v>114</v>
      </c>
      <c r="AS1321" s="10" t="s">
        <v>70</v>
      </c>
    </row>
    <row r="1322" spans="2:63" s="1" customFormat="1" ht="24.2" customHeight="1" x14ac:dyDescent="0.2">
      <c r="B1322" s="92"/>
      <c r="C1322" s="93" t="s">
        <v>1219</v>
      </c>
      <c r="D1322" s="93" t="s">
        <v>108</v>
      </c>
      <c r="E1322" s="94" t="s">
        <v>2333</v>
      </c>
      <c r="F1322" s="95" t="s">
        <v>2334</v>
      </c>
      <c r="G1322" s="96" t="s">
        <v>111</v>
      </c>
      <c r="H1322" s="97">
        <v>200</v>
      </c>
      <c r="I1322" s="97" t="s">
        <v>4510</v>
      </c>
      <c r="J1322" s="156"/>
      <c r="K1322" s="98" t="s">
        <v>1</v>
      </c>
      <c r="L1322" s="99" t="s">
        <v>35</v>
      </c>
      <c r="M1322" s="100">
        <v>0</v>
      </c>
      <c r="N1322" s="100">
        <f>M1322*H1322</f>
        <v>0</v>
      </c>
      <c r="O1322" s="100">
        <v>0</v>
      </c>
      <c r="P1322" s="100">
        <f>O1322*H1322</f>
        <v>0</v>
      </c>
      <c r="Q1322" s="100">
        <v>0</v>
      </c>
      <c r="R1322" s="101">
        <f>Q1322*H1322</f>
        <v>0</v>
      </c>
      <c r="AP1322" s="102" t="s">
        <v>112</v>
      </c>
      <c r="AR1322" s="102" t="s">
        <v>108</v>
      </c>
      <c r="AS1322" s="102" t="s">
        <v>70</v>
      </c>
      <c r="AW1322" s="10" t="s">
        <v>113</v>
      </c>
      <c r="BC1322" s="103" t="e">
        <f>IF(L1322="základní",#REF!,0)</f>
        <v>#REF!</v>
      </c>
      <c r="BD1322" s="103">
        <f>IF(L1322="snížená",#REF!,0)</f>
        <v>0</v>
      </c>
      <c r="BE1322" s="103">
        <f>IF(L1322="zákl. přenesená",#REF!,0)</f>
        <v>0</v>
      </c>
      <c r="BF1322" s="103">
        <f>IF(L1322="sníž. přenesená",#REF!,0)</f>
        <v>0</v>
      </c>
      <c r="BG1322" s="103">
        <f>IF(L1322="nulová",#REF!,0)</f>
        <v>0</v>
      </c>
      <c r="BH1322" s="10" t="s">
        <v>78</v>
      </c>
      <c r="BI1322" s="103" t="e">
        <f>ROUND(#REF!*H1322,2)</f>
        <v>#REF!</v>
      </c>
      <c r="BJ1322" s="10" t="s">
        <v>112</v>
      </c>
      <c r="BK1322" s="102" t="s">
        <v>2335</v>
      </c>
    </row>
    <row r="1323" spans="2:63" s="1" customFormat="1" ht="48.75" x14ac:dyDescent="0.2">
      <c r="B1323" s="21"/>
      <c r="D1323" s="104" t="s">
        <v>114</v>
      </c>
      <c r="F1323" s="105" t="s">
        <v>2336</v>
      </c>
      <c r="I1323" s="97"/>
      <c r="J1323" s="156"/>
      <c r="K1323" s="106"/>
      <c r="R1323" s="44"/>
      <c r="AR1323" s="10" t="s">
        <v>114</v>
      </c>
      <c r="AS1323" s="10" t="s">
        <v>70</v>
      </c>
    </row>
    <row r="1324" spans="2:63" s="1" customFormat="1" ht="24.2" customHeight="1" x14ac:dyDescent="0.2">
      <c r="B1324" s="92"/>
      <c r="C1324" s="93" t="s">
        <v>2337</v>
      </c>
      <c r="D1324" s="93" t="s">
        <v>108</v>
      </c>
      <c r="E1324" s="94" t="s">
        <v>2338</v>
      </c>
      <c r="F1324" s="95" t="s">
        <v>2339</v>
      </c>
      <c r="G1324" s="96" t="s">
        <v>111</v>
      </c>
      <c r="H1324" s="97">
        <v>200</v>
      </c>
      <c r="I1324" s="97" t="s">
        <v>4510</v>
      </c>
      <c r="J1324" s="156"/>
      <c r="K1324" s="98" t="s">
        <v>1</v>
      </c>
      <c r="L1324" s="99" t="s">
        <v>35</v>
      </c>
      <c r="M1324" s="100">
        <v>0</v>
      </c>
      <c r="N1324" s="100">
        <f>M1324*H1324</f>
        <v>0</v>
      </c>
      <c r="O1324" s="100">
        <v>0</v>
      </c>
      <c r="P1324" s="100">
        <f>O1324*H1324</f>
        <v>0</v>
      </c>
      <c r="Q1324" s="100">
        <v>0</v>
      </c>
      <c r="R1324" s="101">
        <f>Q1324*H1324</f>
        <v>0</v>
      </c>
      <c r="AP1324" s="102" t="s">
        <v>112</v>
      </c>
      <c r="AR1324" s="102" t="s">
        <v>108</v>
      </c>
      <c r="AS1324" s="102" t="s">
        <v>70</v>
      </c>
      <c r="AW1324" s="10" t="s">
        <v>113</v>
      </c>
      <c r="BC1324" s="103" t="e">
        <f>IF(L1324="základní",#REF!,0)</f>
        <v>#REF!</v>
      </c>
      <c r="BD1324" s="103">
        <f>IF(L1324="snížená",#REF!,0)</f>
        <v>0</v>
      </c>
      <c r="BE1324" s="103">
        <f>IF(L1324="zákl. přenesená",#REF!,0)</f>
        <v>0</v>
      </c>
      <c r="BF1324" s="103">
        <f>IF(L1324="sníž. přenesená",#REF!,0)</f>
        <v>0</v>
      </c>
      <c r="BG1324" s="103">
        <f>IF(L1324="nulová",#REF!,0)</f>
        <v>0</v>
      </c>
      <c r="BH1324" s="10" t="s">
        <v>78</v>
      </c>
      <c r="BI1324" s="103" t="e">
        <f>ROUND(#REF!*H1324,2)</f>
        <v>#REF!</v>
      </c>
      <c r="BJ1324" s="10" t="s">
        <v>112</v>
      </c>
      <c r="BK1324" s="102" t="s">
        <v>2340</v>
      </c>
    </row>
    <row r="1325" spans="2:63" s="1" customFormat="1" ht="48.75" x14ac:dyDescent="0.2">
      <c r="B1325" s="21"/>
      <c r="D1325" s="104" t="s">
        <v>114</v>
      </c>
      <c r="F1325" s="105" t="s">
        <v>2341</v>
      </c>
      <c r="I1325" s="97"/>
      <c r="J1325" s="156"/>
      <c r="K1325" s="106"/>
      <c r="R1325" s="44"/>
      <c r="AR1325" s="10" t="s">
        <v>114</v>
      </c>
      <c r="AS1325" s="10" t="s">
        <v>70</v>
      </c>
    </row>
    <row r="1326" spans="2:63" s="1" customFormat="1" ht="24.2" customHeight="1" x14ac:dyDescent="0.2">
      <c r="B1326" s="92"/>
      <c r="C1326" s="93" t="s">
        <v>1223</v>
      </c>
      <c r="D1326" s="93" t="s">
        <v>108</v>
      </c>
      <c r="E1326" s="94" t="s">
        <v>2342</v>
      </c>
      <c r="F1326" s="95" t="s">
        <v>2343</v>
      </c>
      <c r="G1326" s="96" t="s">
        <v>111</v>
      </c>
      <c r="H1326" s="97">
        <v>200</v>
      </c>
      <c r="I1326" s="97" t="s">
        <v>4510</v>
      </c>
      <c r="J1326" s="156"/>
      <c r="K1326" s="98" t="s">
        <v>1</v>
      </c>
      <c r="L1326" s="99" t="s">
        <v>35</v>
      </c>
      <c r="M1326" s="100">
        <v>0</v>
      </c>
      <c r="N1326" s="100">
        <f>M1326*H1326</f>
        <v>0</v>
      </c>
      <c r="O1326" s="100">
        <v>0</v>
      </c>
      <c r="P1326" s="100">
        <f>O1326*H1326</f>
        <v>0</v>
      </c>
      <c r="Q1326" s="100">
        <v>0</v>
      </c>
      <c r="R1326" s="101">
        <f>Q1326*H1326</f>
        <v>0</v>
      </c>
      <c r="AP1326" s="102" t="s">
        <v>112</v>
      </c>
      <c r="AR1326" s="102" t="s">
        <v>108</v>
      </c>
      <c r="AS1326" s="102" t="s">
        <v>70</v>
      </c>
      <c r="AW1326" s="10" t="s">
        <v>113</v>
      </c>
      <c r="BC1326" s="103" t="e">
        <f>IF(L1326="základní",#REF!,0)</f>
        <v>#REF!</v>
      </c>
      <c r="BD1326" s="103">
        <f>IF(L1326="snížená",#REF!,0)</f>
        <v>0</v>
      </c>
      <c r="BE1326" s="103">
        <f>IF(L1326="zákl. přenesená",#REF!,0)</f>
        <v>0</v>
      </c>
      <c r="BF1326" s="103">
        <f>IF(L1326="sníž. přenesená",#REF!,0)</f>
        <v>0</v>
      </c>
      <c r="BG1326" s="103">
        <f>IF(L1326="nulová",#REF!,0)</f>
        <v>0</v>
      </c>
      <c r="BH1326" s="10" t="s">
        <v>78</v>
      </c>
      <c r="BI1326" s="103" t="e">
        <f>ROUND(#REF!*H1326,2)</f>
        <v>#REF!</v>
      </c>
      <c r="BJ1326" s="10" t="s">
        <v>112</v>
      </c>
      <c r="BK1326" s="102" t="s">
        <v>2344</v>
      </c>
    </row>
    <row r="1327" spans="2:63" s="1" customFormat="1" ht="48.75" x14ac:dyDescent="0.2">
      <c r="B1327" s="21"/>
      <c r="D1327" s="104" t="s">
        <v>114</v>
      </c>
      <c r="F1327" s="105" t="s">
        <v>2345</v>
      </c>
      <c r="I1327" s="97"/>
      <c r="J1327" s="156"/>
      <c r="K1327" s="106"/>
      <c r="R1327" s="44"/>
      <c r="AR1327" s="10" t="s">
        <v>114</v>
      </c>
      <c r="AS1327" s="10" t="s">
        <v>70</v>
      </c>
    </row>
    <row r="1328" spans="2:63" s="1" customFormat="1" ht="24.2" customHeight="1" x14ac:dyDescent="0.2">
      <c r="B1328" s="92"/>
      <c r="C1328" s="93" t="s">
        <v>2346</v>
      </c>
      <c r="D1328" s="93" t="s">
        <v>108</v>
      </c>
      <c r="E1328" s="94" t="s">
        <v>2347</v>
      </c>
      <c r="F1328" s="95" t="s">
        <v>2348</v>
      </c>
      <c r="G1328" s="96" t="s">
        <v>220</v>
      </c>
      <c r="H1328" s="97">
        <v>100</v>
      </c>
      <c r="I1328" s="97" t="s">
        <v>4510</v>
      </c>
      <c r="J1328" s="156"/>
      <c r="K1328" s="98" t="s">
        <v>1</v>
      </c>
      <c r="L1328" s="99" t="s">
        <v>35</v>
      </c>
      <c r="M1328" s="100">
        <v>0</v>
      </c>
      <c r="N1328" s="100">
        <f>M1328*H1328</f>
        <v>0</v>
      </c>
      <c r="O1328" s="100">
        <v>0</v>
      </c>
      <c r="P1328" s="100">
        <f>O1328*H1328</f>
        <v>0</v>
      </c>
      <c r="Q1328" s="100">
        <v>0</v>
      </c>
      <c r="R1328" s="101">
        <f>Q1328*H1328</f>
        <v>0</v>
      </c>
      <c r="AP1328" s="102" t="s">
        <v>112</v>
      </c>
      <c r="AR1328" s="102" t="s">
        <v>108</v>
      </c>
      <c r="AS1328" s="102" t="s">
        <v>70</v>
      </c>
      <c r="AW1328" s="10" t="s">
        <v>113</v>
      </c>
      <c r="BC1328" s="103" t="e">
        <f>IF(L1328="základní",#REF!,0)</f>
        <v>#REF!</v>
      </c>
      <c r="BD1328" s="103">
        <f>IF(L1328="snížená",#REF!,0)</f>
        <v>0</v>
      </c>
      <c r="BE1328" s="103">
        <f>IF(L1328="zákl. přenesená",#REF!,0)</f>
        <v>0</v>
      </c>
      <c r="BF1328" s="103">
        <f>IF(L1328="sníž. přenesená",#REF!,0)</f>
        <v>0</v>
      </c>
      <c r="BG1328" s="103">
        <f>IF(L1328="nulová",#REF!,0)</f>
        <v>0</v>
      </c>
      <c r="BH1328" s="10" t="s">
        <v>78</v>
      </c>
      <c r="BI1328" s="103" t="e">
        <f>ROUND(#REF!*H1328,2)</f>
        <v>#REF!</v>
      </c>
      <c r="BJ1328" s="10" t="s">
        <v>112</v>
      </c>
      <c r="BK1328" s="102" t="s">
        <v>2349</v>
      </c>
    </row>
    <row r="1329" spans="2:63" s="1" customFormat="1" ht="78" x14ac:dyDescent="0.2">
      <c r="B1329" s="21"/>
      <c r="D1329" s="104" t="s">
        <v>114</v>
      </c>
      <c r="F1329" s="105" t="s">
        <v>2350</v>
      </c>
      <c r="I1329" s="97"/>
      <c r="J1329" s="156"/>
      <c r="K1329" s="106"/>
      <c r="R1329" s="44"/>
      <c r="AR1329" s="10" t="s">
        <v>114</v>
      </c>
      <c r="AS1329" s="10" t="s">
        <v>70</v>
      </c>
    </row>
    <row r="1330" spans="2:63" s="1" customFormat="1" ht="24.2" customHeight="1" x14ac:dyDescent="0.2">
      <c r="B1330" s="92"/>
      <c r="C1330" s="93" t="s">
        <v>1228</v>
      </c>
      <c r="D1330" s="93" t="s">
        <v>108</v>
      </c>
      <c r="E1330" s="94" t="s">
        <v>2351</v>
      </c>
      <c r="F1330" s="95" t="s">
        <v>2352</v>
      </c>
      <c r="G1330" s="96" t="s">
        <v>220</v>
      </c>
      <c r="H1330" s="97">
        <v>100</v>
      </c>
      <c r="I1330" s="97" t="s">
        <v>4510</v>
      </c>
      <c r="J1330" s="156"/>
      <c r="K1330" s="98" t="s">
        <v>1</v>
      </c>
      <c r="L1330" s="99" t="s">
        <v>35</v>
      </c>
      <c r="M1330" s="100">
        <v>0</v>
      </c>
      <c r="N1330" s="100">
        <f>M1330*H1330</f>
        <v>0</v>
      </c>
      <c r="O1330" s="100">
        <v>0</v>
      </c>
      <c r="P1330" s="100">
        <f>O1330*H1330</f>
        <v>0</v>
      </c>
      <c r="Q1330" s="100">
        <v>0</v>
      </c>
      <c r="R1330" s="101">
        <f>Q1330*H1330</f>
        <v>0</v>
      </c>
      <c r="AP1330" s="102" t="s">
        <v>112</v>
      </c>
      <c r="AR1330" s="102" t="s">
        <v>108</v>
      </c>
      <c r="AS1330" s="102" t="s">
        <v>70</v>
      </c>
      <c r="AW1330" s="10" t="s">
        <v>113</v>
      </c>
      <c r="BC1330" s="103" t="e">
        <f>IF(L1330="základní",#REF!,0)</f>
        <v>#REF!</v>
      </c>
      <c r="BD1330" s="103">
        <f>IF(L1330="snížená",#REF!,0)</f>
        <v>0</v>
      </c>
      <c r="BE1330" s="103">
        <f>IF(L1330="zákl. přenesená",#REF!,0)</f>
        <v>0</v>
      </c>
      <c r="BF1330" s="103">
        <f>IF(L1330="sníž. přenesená",#REF!,0)</f>
        <v>0</v>
      </c>
      <c r="BG1330" s="103">
        <f>IF(L1330="nulová",#REF!,0)</f>
        <v>0</v>
      </c>
      <c r="BH1330" s="10" t="s">
        <v>78</v>
      </c>
      <c r="BI1330" s="103" t="e">
        <f>ROUND(#REF!*H1330,2)</f>
        <v>#REF!</v>
      </c>
      <c r="BJ1330" s="10" t="s">
        <v>112</v>
      </c>
      <c r="BK1330" s="102" t="s">
        <v>2353</v>
      </c>
    </row>
    <row r="1331" spans="2:63" s="1" customFormat="1" ht="78" x14ac:dyDescent="0.2">
      <c r="B1331" s="21"/>
      <c r="D1331" s="104" t="s">
        <v>114</v>
      </c>
      <c r="F1331" s="105" t="s">
        <v>2354</v>
      </c>
      <c r="I1331" s="97"/>
      <c r="J1331" s="156"/>
      <c r="K1331" s="106"/>
      <c r="R1331" s="44"/>
      <c r="AR1331" s="10" t="s">
        <v>114</v>
      </c>
      <c r="AS1331" s="10" t="s">
        <v>70</v>
      </c>
    </row>
    <row r="1332" spans="2:63" s="1" customFormat="1" ht="24.2" customHeight="1" x14ac:dyDescent="0.2">
      <c r="B1332" s="92"/>
      <c r="C1332" s="93" t="s">
        <v>2355</v>
      </c>
      <c r="D1332" s="93" t="s">
        <v>108</v>
      </c>
      <c r="E1332" s="94" t="s">
        <v>2356</v>
      </c>
      <c r="F1332" s="95" t="s">
        <v>2357</v>
      </c>
      <c r="G1332" s="96" t="s">
        <v>220</v>
      </c>
      <c r="H1332" s="97">
        <v>100</v>
      </c>
      <c r="I1332" s="97" t="s">
        <v>4510</v>
      </c>
      <c r="J1332" s="156"/>
      <c r="K1332" s="98" t="s">
        <v>1</v>
      </c>
      <c r="L1332" s="99" t="s">
        <v>35</v>
      </c>
      <c r="M1332" s="100">
        <v>0</v>
      </c>
      <c r="N1332" s="100">
        <f>M1332*H1332</f>
        <v>0</v>
      </c>
      <c r="O1332" s="100">
        <v>0</v>
      </c>
      <c r="P1332" s="100">
        <f>O1332*H1332</f>
        <v>0</v>
      </c>
      <c r="Q1332" s="100">
        <v>0</v>
      </c>
      <c r="R1332" s="101">
        <f>Q1332*H1332</f>
        <v>0</v>
      </c>
      <c r="AP1332" s="102" t="s">
        <v>112</v>
      </c>
      <c r="AR1332" s="102" t="s">
        <v>108</v>
      </c>
      <c r="AS1332" s="102" t="s">
        <v>70</v>
      </c>
      <c r="AW1332" s="10" t="s">
        <v>113</v>
      </c>
      <c r="BC1332" s="103" t="e">
        <f>IF(L1332="základní",#REF!,0)</f>
        <v>#REF!</v>
      </c>
      <c r="BD1332" s="103">
        <f>IF(L1332="snížená",#REF!,0)</f>
        <v>0</v>
      </c>
      <c r="BE1332" s="103">
        <f>IF(L1332="zákl. přenesená",#REF!,0)</f>
        <v>0</v>
      </c>
      <c r="BF1332" s="103">
        <f>IF(L1332="sníž. přenesená",#REF!,0)</f>
        <v>0</v>
      </c>
      <c r="BG1332" s="103">
        <f>IF(L1332="nulová",#REF!,0)</f>
        <v>0</v>
      </c>
      <c r="BH1332" s="10" t="s">
        <v>78</v>
      </c>
      <c r="BI1332" s="103" t="e">
        <f>ROUND(#REF!*H1332,2)</f>
        <v>#REF!</v>
      </c>
      <c r="BJ1332" s="10" t="s">
        <v>112</v>
      </c>
      <c r="BK1332" s="102" t="s">
        <v>2358</v>
      </c>
    </row>
    <row r="1333" spans="2:63" s="1" customFormat="1" ht="87.75" x14ac:dyDescent="0.2">
      <c r="B1333" s="21"/>
      <c r="D1333" s="104" t="s">
        <v>114</v>
      </c>
      <c r="F1333" s="105" t="s">
        <v>2359</v>
      </c>
      <c r="I1333" s="97"/>
      <c r="J1333" s="156"/>
      <c r="K1333" s="106"/>
      <c r="R1333" s="44"/>
      <c r="AR1333" s="10" t="s">
        <v>114</v>
      </c>
      <c r="AS1333" s="10" t="s">
        <v>70</v>
      </c>
    </row>
    <row r="1334" spans="2:63" s="1" customFormat="1" ht="24.2" customHeight="1" x14ac:dyDescent="0.2">
      <c r="B1334" s="92"/>
      <c r="C1334" s="93" t="s">
        <v>1232</v>
      </c>
      <c r="D1334" s="93" t="s">
        <v>108</v>
      </c>
      <c r="E1334" s="94" t="s">
        <v>2360</v>
      </c>
      <c r="F1334" s="95" t="s">
        <v>2361</v>
      </c>
      <c r="G1334" s="96" t="s">
        <v>220</v>
      </c>
      <c r="H1334" s="97">
        <v>100</v>
      </c>
      <c r="I1334" s="97" t="s">
        <v>4510</v>
      </c>
      <c r="J1334" s="156"/>
      <c r="K1334" s="98" t="s">
        <v>1</v>
      </c>
      <c r="L1334" s="99" t="s">
        <v>35</v>
      </c>
      <c r="M1334" s="100">
        <v>0</v>
      </c>
      <c r="N1334" s="100">
        <f>M1334*H1334</f>
        <v>0</v>
      </c>
      <c r="O1334" s="100">
        <v>0</v>
      </c>
      <c r="P1334" s="100">
        <f>O1334*H1334</f>
        <v>0</v>
      </c>
      <c r="Q1334" s="100">
        <v>0</v>
      </c>
      <c r="R1334" s="101">
        <f>Q1334*H1334</f>
        <v>0</v>
      </c>
      <c r="AP1334" s="102" t="s">
        <v>112</v>
      </c>
      <c r="AR1334" s="102" t="s">
        <v>108</v>
      </c>
      <c r="AS1334" s="102" t="s">
        <v>70</v>
      </c>
      <c r="AW1334" s="10" t="s">
        <v>113</v>
      </c>
      <c r="BC1334" s="103" t="e">
        <f>IF(L1334="základní",#REF!,0)</f>
        <v>#REF!</v>
      </c>
      <c r="BD1334" s="103">
        <f>IF(L1334="snížená",#REF!,0)</f>
        <v>0</v>
      </c>
      <c r="BE1334" s="103">
        <f>IF(L1334="zákl. přenesená",#REF!,0)</f>
        <v>0</v>
      </c>
      <c r="BF1334" s="103">
        <f>IF(L1334="sníž. přenesená",#REF!,0)</f>
        <v>0</v>
      </c>
      <c r="BG1334" s="103">
        <f>IF(L1334="nulová",#REF!,0)</f>
        <v>0</v>
      </c>
      <c r="BH1334" s="10" t="s">
        <v>78</v>
      </c>
      <c r="BI1334" s="103" t="e">
        <f>ROUND(#REF!*H1334,2)</f>
        <v>#REF!</v>
      </c>
      <c r="BJ1334" s="10" t="s">
        <v>112</v>
      </c>
      <c r="BK1334" s="102" t="s">
        <v>2362</v>
      </c>
    </row>
    <row r="1335" spans="2:63" s="1" customFormat="1" ht="87.75" x14ac:dyDescent="0.2">
      <c r="B1335" s="21"/>
      <c r="D1335" s="104" t="s">
        <v>114</v>
      </c>
      <c r="F1335" s="105" t="s">
        <v>2363</v>
      </c>
      <c r="I1335" s="97"/>
      <c r="J1335" s="156"/>
      <c r="K1335" s="106"/>
      <c r="R1335" s="44"/>
      <c r="AR1335" s="10" t="s">
        <v>114</v>
      </c>
      <c r="AS1335" s="10" t="s">
        <v>70</v>
      </c>
    </row>
    <row r="1336" spans="2:63" s="1" customFormat="1" ht="24.2" customHeight="1" x14ac:dyDescent="0.2">
      <c r="B1336" s="92"/>
      <c r="C1336" s="93" t="s">
        <v>2364</v>
      </c>
      <c r="D1336" s="93" t="s">
        <v>108</v>
      </c>
      <c r="E1336" s="94" t="s">
        <v>2365</v>
      </c>
      <c r="F1336" s="95" t="s">
        <v>2366</v>
      </c>
      <c r="G1336" s="96" t="s">
        <v>220</v>
      </c>
      <c r="H1336" s="97">
        <v>100</v>
      </c>
      <c r="I1336" s="97" t="s">
        <v>4510</v>
      </c>
      <c r="J1336" s="156"/>
      <c r="K1336" s="98" t="s">
        <v>1</v>
      </c>
      <c r="L1336" s="99" t="s">
        <v>35</v>
      </c>
      <c r="M1336" s="100">
        <v>0</v>
      </c>
      <c r="N1336" s="100">
        <f>M1336*H1336</f>
        <v>0</v>
      </c>
      <c r="O1336" s="100">
        <v>0</v>
      </c>
      <c r="P1336" s="100">
        <f>O1336*H1336</f>
        <v>0</v>
      </c>
      <c r="Q1336" s="100">
        <v>0</v>
      </c>
      <c r="R1336" s="101">
        <f>Q1336*H1336</f>
        <v>0</v>
      </c>
      <c r="AP1336" s="102" t="s">
        <v>112</v>
      </c>
      <c r="AR1336" s="102" t="s">
        <v>108</v>
      </c>
      <c r="AS1336" s="102" t="s">
        <v>70</v>
      </c>
      <c r="AW1336" s="10" t="s">
        <v>113</v>
      </c>
      <c r="BC1336" s="103" t="e">
        <f>IF(L1336="základní",#REF!,0)</f>
        <v>#REF!</v>
      </c>
      <c r="BD1336" s="103">
        <f>IF(L1336="snížená",#REF!,0)</f>
        <v>0</v>
      </c>
      <c r="BE1336" s="103">
        <f>IF(L1336="zákl. přenesená",#REF!,0)</f>
        <v>0</v>
      </c>
      <c r="BF1336" s="103">
        <f>IF(L1336="sníž. přenesená",#REF!,0)</f>
        <v>0</v>
      </c>
      <c r="BG1336" s="103">
        <f>IF(L1336="nulová",#REF!,0)</f>
        <v>0</v>
      </c>
      <c r="BH1336" s="10" t="s">
        <v>78</v>
      </c>
      <c r="BI1336" s="103" t="e">
        <f>ROUND(#REF!*H1336,2)</f>
        <v>#REF!</v>
      </c>
      <c r="BJ1336" s="10" t="s">
        <v>112</v>
      </c>
      <c r="BK1336" s="102" t="s">
        <v>2367</v>
      </c>
    </row>
    <row r="1337" spans="2:63" s="1" customFormat="1" ht="78" x14ac:dyDescent="0.2">
      <c r="B1337" s="21"/>
      <c r="D1337" s="104" t="s">
        <v>114</v>
      </c>
      <c r="F1337" s="105" t="s">
        <v>2368</v>
      </c>
      <c r="I1337" s="97"/>
      <c r="J1337" s="156"/>
      <c r="K1337" s="106"/>
      <c r="R1337" s="44"/>
      <c r="AR1337" s="10" t="s">
        <v>114</v>
      </c>
      <c r="AS1337" s="10" t="s">
        <v>70</v>
      </c>
    </row>
    <row r="1338" spans="2:63" s="1" customFormat="1" ht="24.2" customHeight="1" x14ac:dyDescent="0.2">
      <c r="B1338" s="92"/>
      <c r="C1338" s="93" t="s">
        <v>1237</v>
      </c>
      <c r="D1338" s="93" t="s">
        <v>108</v>
      </c>
      <c r="E1338" s="94" t="s">
        <v>2369</v>
      </c>
      <c r="F1338" s="95" t="s">
        <v>2370</v>
      </c>
      <c r="G1338" s="96" t="s">
        <v>220</v>
      </c>
      <c r="H1338" s="97">
        <v>100</v>
      </c>
      <c r="I1338" s="97" t="s">
        <v>4510</v>
      </c>
      <c r="J1338" s="156"/>
      <c r="K1338" s="98" t="s">
        <v>1</v>
      </c>
      <c r="L1338" s="99" t="s">
        <v>35</v>
      </c>
      <c r="M1338" s="100">
        <v>0</v>
      </c>
      <c r="N1338" s="100">
        <f>M1338*H1338</f>
        <v>0</v>
      </c>
      <c r="O1338" s="100">
        <v>0</v>
      </c>
      <c r="P1338" s="100">
        <f>O1338*H1338</f>
        <v>0</v>
      </c>
      <c r="Q1338" s="100">
        <v>0</v>
      </c>
      <c r="R1338" s="101">
        <f>Q1338*H1338</f>
        <v>0</v>
      </c>
      <c r="AP1338" s="102" t="s">
        <v>112</v>
      </c>
      <c r="AR1338" s="102" t="s">
        <v>108</v>
      </c>
      <c r="AS1338" s="102" t="s">
        <v>70</v>
      </c>
      <c r="AW1338" s="10" t="s">
        <v>113</v>
      </c>
      <c r="BC1338" s="103" t="e">
        <f>IF(L1338="základní",#REF!,0)</f>
        <v>#REF!</v>
      </c>
      <c r="BD1338" s="103">
        <f>IF(L1338="snížená",#REF!,0)</f>
        <v>0</v>
      </c>
      <c r="BE1338" s="103">
        <f>IF(L1338="zákl. přenesená",#REF!,0)</f>
        <v>0</v>
      </c>
      <c r="BF1338" s="103">
        <f>IF(L1338="sníž. přenesená",#REF!,0)</f>
        <v>0</v>
      </c>
      <c r="BG1338" s="103">
        <f>IF(L1338="nulová",#REF!,0)</f>
        <v>0</v>
      </c>
      <c r="BH1338" s="10" t="s">
        <v>78</v>
      </c>
      <c r="BI1338" s="103" t="e">
        <f>ROUND(#REF!*H1338,2)</f>
        <v>#REF!</v>
      </c>
      <c r="BJ1338" s="10" t="s">
        <v>112</v>
      </c>
      <c r="BK1338" s="102" t="s">
        <v>2371</v>
      </c>
    </row>
    <row r="1339" spans="2:63" s="1" customFormat="1" ht="78" x14ac:dyDescent="0.2">
      <c r="B1339" s="21"/>
      <c r="D1339" s="104" t="s">
        <v>114</v>
      </c>
      <c r="F1339" s="105" t="s">
        <v>2372</v>
      </c>
      <c r="I1339" s="97"/>
      <c r="J1339" s="156"/>
      <c r="K1339" s="106"/>
      <c r="R1339" s="44"/>
      <c r="AR1339" s="10" t="s">
        <v>114</v>
      </c>
      <c r="AS1339" s="10" t="s">
        <v>70</v>
      </c>
    </row>
    <row r="1340" spans="2:63" s="1" customFormat="1" ht="24.2" customHeight="1" x14ac:dyDescent="0.2">
      <c r="B1340" s="92"/>
      <c r="C1340" s="93" t="s">
        <v>2373</v>
      </c>
      <c r="D1340" s="93" t="s">
        <v>108</v>
      </c>
      <c r="E1340" s="94" t="s">
        <v>2374</v>
      </c>
      <c r="F1340" s="95" t="s">
        <v>2375</v>
      </c>
      <c r="G1340" s="96" t="s">
        <v>220</v>
      </c>
      <c r="H1340" s="97">
        <v>200</v>
      </c>
      <c r="I1340" s="97" t="s">
        <v>4510</v>
      </c>
      <c r="J1340" s="156"/>
      <c r="K1340" s="98" t="s">
        <v>1</v>
      </c>
      <c r="L1340" s="99" t="s">
        <v>35</v>
      </c>
      <c r="M1340" s="100">
        <v>0</v>
      </c>
      <c r="N1340" s="100">
        <f>M1340*H1340</f>
        <v>0</v>
      </c>
      <c r="O1340" s="100">
        <v>0</v>
      </c>
      <c r="P1340" s="100">
        <f>O1340*H1340</f>
        <v>0</v>
      </c>
      <c r="Q1340" s="100">
        <v>0</v>
      </c>
      <c r="R1340" s="101">
        <f>Q1340*H1340</f>
        <v>0</v>
      </c>
      <c r="AP1340" s="102" t="s">
        <v>112</v>
      </c>
      <c r="AR1340" s="102" t="s">
        <v>108</v>
      </c>
      <c r="AS1340" s="102" t="s">
        <v>70</v>
      </c>
      <c r="AW1340" s="10" t="s">
        <v>113</v>
      </c>
      <c r="BC1340" s="103" t="e">
        <f>IF(L1340="základní",#REF!,0)</f>
        <v>#REF!</v>
      </c>
      <c r="BD1340" s="103">
        <f>IF(L1340="snížená",#REF!,0)</f>
        <v>0</v>
      </c>
      <c r="BE1340" s="103">
        <f>IF(L1340="zákl. přenesená",#REF!,0)</f>
        <v>0</v>
      </c>
      <c r="BF1340" s="103">
        <f>IF(L1340="sníž. přenesená",#REF!,0)</f>
        <v>0</v>
      </c>
      <c r="BG1340" s="103">
        <f>IF(L1340="nulová",#REF!,0)</f>
        <v>0</v>
      </c>
      <c r="BH1340" s="10" t="s">
        <v>78</v>
      </c>
      <c r="BI1340" s="103" t="e">
        <f>ROUND(#REF!*H1340,2)</f>
        <v>#REF!</v>
      </c>
      <c r="BJ1340" s="10" t="s">
        <v>112</v>
      </c>
      <c r="BK1340" s="102" t="s">
        <v>2376</v>
      </c>
    </row>
    <row r="1341" spans="2:63" s="1" customFormat="1" ht="87.75" x14ac:dyDescent="0.2">
      <c r="B1341" s="21"/>
      <c r="D1341" s="104" t="s">
        <v>114</v>
      </c>
      <c r="F1341" s="105" t="s">
        <v>2377</v>
      </c>
      <c r="I1341" s="97"/>
      <c r="J1341" s="156"/>
      <c r="K1341" s="106"/>
      <c r="R1341" s="44"/>
      <c r="AR1341" s="10" t="s">
        <v>114</v>
      </c>
      <c r="AS1341" s="10" t="s">
        <v>70</v>
      </c>
    </row>
    <row r="1342" spans="2:63" s="1" customFormat="1" ht="24.2" customHeight="1" x14ac:dyDescent="0.2">
      <c r="B1342" s="92"/>
      <c r="C1342" s="93" t="s">
        <v>1241</v>
      </c>
      <c r="D1342" s="93" t="s">
        <v>108</v>
      </c>
      <c r="E1342" s="94" t="s">
        <v>2378</v>
      </c>
      <c r="F1342" s="95" t="s">
        <v>2379</v>
      </c>
      <c r="G1342" s="96" t="s">
        <v>220</v>
      </c>
      <c r="H1342" s="97">
        <v>200</v>
      </c>
      <c r="I1342" s="97" t="s">
        <v>4510</v>
      </c>
      <c r="J1342" s="156"/>
      <c r="K1342" s="98" t="s">
        <v>1</v>
      </c>
      <c r="L1342" s="99" t="s">
        <v>35</v>
      </c>
      <c r="M1342" s="100">
        <v>0</v>
      </c>
      <c r="N1342" s="100">
        <f>M1342*H1342</f>
        <v>0</v>
      </c>
      <c r="O1342" s="100">
        <v>0</v>
      </c>
      <c r="P1342" s="100">
        <f>O1342*H1342</f>
        <v>0</v>
      </c>
      <c r="Q1342" s="100">
        <v>0</v>
      </c>
      <c r="R1342" s="101">
        <f>Q1342*H1342</f>
        <v>0</v>
      </c>
      <c r="AP1342" s="102" t="s">
        <v>112</v>
      </c>
      <c r="AR1342" s="102" t="s">
        <v>108</v>
      </c>
      <c r="AS1342" s="102" t="s">
        <v>70</v>
      </c>
      <c r="AW1342" s="10" t="s">
        <v>113</v>
      </c>
      <c r="BC1342" s="103" t="e">
        <f>IF(L1342="základní",#REF!,0)</f>
        <v>#REF!</v>
      </c>
      <c r="BD1342" s="103">
        <f>IF(L1342="snížená",#REF!,0)</f>
        <v>0</v>
      </c>
      <c r="BE1342" s="103">
        <f>IF(L1342="zákl. přenesená",#REF!,0)</f>
        <v>0</v>
      </c>
      <c r="BF1342" s="103">
        <f>IF(L1342="sníž. přenesená",#REF!,0)</f>
        <v>0</v>
      </c>
      <c r="BG1342" s="103">
        <f>IF(L1342="nulová",#REF!,0)</f>
        <v>0</v>
      </c>
      <c r="BH1342" s="10" t="s">
        <v>78</v>
      </c>
      <c r="BI1342" s="103" t="e">
        <f>ROUND(#REF!*H1342,2)</f>
        <v>#REF!</v>
      </c>
      <c r="BJ1342" s="10" t="s">
        <v>112</v>
      </c>
      <c r="BK1342" s="102" t="s">
        <v>2380</v>
      </c>
    </row>
    <row r="1343" spans="2:63" s="1" customFormat="1" ht="87.75" x14ac:dyDescent="0.2">
      <c r="B1343" s="21"/>
      <c r="D1343" s="104" t="s">
        <v>114</v>
      </c>
      <c r="F1343" s="105" t="s">
        <v>2381</v>
      </c>
      <c r="I1343" s="97"/>
      <c r="J1343" s="156"/>
      <c r="K1343" s="106"/>
      <c r="R1343" s="44"/>
      <c r="AR1343" s="10" t="s">
        <v>114</v>
      </c>
      <c r="AS1343" s="10" t="s">
        <v>70</v>
      </c>
    </row>
    <row r="1344" spans="2:63" s="1" customFormat="1" ht="24.2" customHeight="1" x14ac:dyDescent="0.2">
      <c r="B1344" s="92"/>
      <c r="C1344" s="93" t="s">
        <v>2382</v>
      </c>
      <c r="D1344" s="93" t="s">
        <v>108</v>
      </c>
      <c r="E1344" s="94" t="s">
        <v>2383</v>
      </c>
      <c r="F1344" s="95" t="s">
        <v>2384</v>
      </c>
      <c r="G1344" s="96" t="s">
        <v>220</v>
      </c>
      <c r="H1344" s="97">
        <v>200</v>
      </c>
      <c r="I1344" s="97" t="s">
        <v>4510</v>
      </c>
      <c r="J1344" s="156"/>
      <c r="K1344" s="98" t="s">
        <v>1</v>
      </c>
      <c r="L1344" s="99" t="s">
        <v>35</v>
      </c>
      <c r="M1344" s="100">
        <v>0</v>
      </c>
      <c r="N1344" s="100">
        <f>M1344*H1344</f>
        <v>0</v>
      </c>
      <c r="O1344" s="100">
        <v>0</v>
      </c>
      <c r="P1344" s="100">
        <f>O1344*H1344</f>
        <v>0</v>
      </c>
      <c r="Q1344" s="100">
        <v>0</v>
      </c>
      <c r="R1344" s="101">
        <f>Q1344*H1344</f>
        <v>0</v>
      </c>
      <c r="AP1344" s="102" t="s">
        <v>112</v>
      </c>
      <c r="AR1344" s="102" t="s">
        <v>108</v>
      </c>
      <c r="AS1344" s="102" t="s">
        <v>70</v>
      </c>
      <c r="AW1344" s="10" t="s">
        <v>113</v>
      </c>
      <c r="BC1344" s="103" t="e">
        <f>IF(L1344="základní",#REF!,0)</f>
        <v>#REF!</v>
      </c>
      <c r="BD1344" s="103">
        <f>IF(L1344="snížená",#REF!,0)</f>
        <v>0</v>
      </c>
      <c r="BE1344" s="103">
        <f>IF(L1344="zákl. přenesená",#REF!,0)</f>
        <v>0</v>
      </c>
      <c r="BF1344" s="103">
        <f>IF(L1344="sníž. přenesená",#REF!,0)</f>
        <v>0</v>
      </c>
      <c r="BG1344" s="103">
        <f>IF(L1344="nulová",#REF!,0)</f>
        <v>0</v>
      </c>
      <c r="BH1344" s="10" t="s">
        <v>78</v>
      </c>
      <c r="BI1344" s="103" t="e">
        <f>ROUND(#REF!*H1344,2)</f>
        <v>#REF!</v>
      </c>
      <c r="BJ1344" s="10" t="s">
        <v>112</v>
      </c>
      <c r="BK1344" s="102" t="s">
        <v>2385</v>
      </c>
    </row>
    <row r="1345" spans="2:63" s="1" customFormat="1" ht="78" x14ac:dyDescent="0.2">
      <c r="B1345" s="21"/>
      <c r="D1345" s="104" t="s">
        <v>114</v>
      </c>
      <c r="F1345" s="105" t="s">
        <v>2386</v>
      </c>
      <c r="I1345" s="97"/>
      <c r="J1345" s="156"/>
      <c r="K1345" s="106"/>
      <c r="R1345" s="44"/>
      <c r="AR1345" s="10" t="s">
        <v>114</v>
      </c>
      <c r="AS1345" s="10" t="s">
        <v>70</v>
      </c>
    </row>
    <row r="1346" spans="2:63" s="1" customFormat="1" ht="24.2" customHeight="1" x14ac:dyDescent="0.2">
      <c r="B1346" s="92"/>
      <c r="C1346" s="93" t="s">
        <v>1247</v>
      </c>
      <c r="D1346" s="93" t="s">
        <v>108</v>
      </c>
      <c r="E1346" s="94" t="s">
        <v>2387</v>
      </c>
      <c r="F1346" s="95" t="s">
        <v>2388</v>
      </c>
      <c r="G1346" s="96" t="s">
        <v>220</v>
      </c>
      <c r="H1346" s="97">
        <v>200</v>
      </c>
      <c r="I1346" s="97" t="s">
        <v>4510</v>
      </c>
      <c r="J1346" s="156"/>
      <c r="K1346" s="98" t="s">
        <v>1</v>
      </c>
      <c r="L1346" s="99" t="s">
        <v>35</v>
      </c>
      <c r="M1346" s="100">
        <v>0</v>
      </c>
      <c r="N1346" s="100">
        <f>M1346*H1346</f>
        <v>0</v>
      </c>
      <c r="O1346" s="100">
        <v>0</v>
      </c>
      <c r="P1346" s="100">
        <f>O1346*H1346</f>
        <v>0</v>
      </c>
      <c r="Q1346" s="100">
        <v>0</v>
      </c>
      <c r="R1346" s="101">
        <f>Q1346*H1346</f>
        <v>0</v>
      </c>
      <c r="AP1346" s="102" t="s">
        <v>112</v>
      </c>
      <c r="AR1346" s="102" t="s">
        <v>108</v>
      </c>
      <c r="AS1346" s="102" t="s">
        <v>70</v>
      </c>
      <c r="AW1346" s="10" t="s">
        <v>113</v>
      </c>
      <c r="BC1346" s="103" t="e">
        <f>IF(L1346="základní",#REF!,0)</f>
        <v>#REF!</v>
      </c>
      <c r="BD1346" s="103">
        <f>IF(L1346="snížená",#REF!,0)</f>
        <v>0</v>
      </c>
      <c r="BE1346" s="103">
        <f>IF(L1346="zákl. přenesená",#REF!,0)</f>
        <v>0</v>
      </c>
      <c r="BF1346" s="103">
        <f>IF(L1346="sníž. přenesená",#REF!,0)</f>
        <v>0</v>
      </c>
      <c r="BG1346" s="103">
        <f>IF(L1346="nulová",#REF!,0)</f>
        <v>0</v>
      </c>
      <c r="BH1346" s="10" t="s">
        <v>78</v>
      </c>
      <c r="BI1346" s="103" t="e">
        <f>ROUND(#REF!*H1346,2)</f>
        <v>#REF!</v>
      </c>
      <c r="BJ1346" s="10" t="s">
        <v>112</v>
      </c>
      <c r="BK1346" s="102" t="s">
        <v>2389</v>
      </c>
    </row>
    <row r="1347" spans="2:63" s="1" customFormat="1" ht="87.75" x14ac:dyDescent="0.2">
      <c r="B1347" s="21"/>
      <c r="D1347" s="104" t="s">
        <v>114</v>
      </c>
      <c r="F1347" s="105" t="s">
        <v>2390</v>
      </c>
      <c r="I1347" s="97"/>
      <c r="J1347" s="156"/>
      <c r="K1347" s="106"/>
      <c r="R1347" s="44"/>
      <c r="AR1347" s="10" t="s">
        <v>114</v>
      </c>
      <c r="AS1347" s="10" t="s">
        <v>70</v>
      </c>
    </row>
    <row r="1348" spans="2:63" s="1" customFormat="1" ht="24.2" customHeight="1" x14ac:dyDescent="0.2">
      <c r="B1348" s="92"/>
      <c r="C1348" s="93" t="s">
        <v>2391</v>
      </c>
      <c r="D1348" s="93" t="s">
        <v>108</v>
      </c>
      <c r="E1348" s="94" t="s">
        <v>2392</v>
      </c>
      <c r="F1348" s="95" t="s">
        <v>2393</v>
      </c>
      <c r="G1348" s="96" t="s">
        <v>220</v>
      </c>
      <c r="H1348" s="97">
        <v>100</v>
      </c>
      <c r="I1348" s="97" t="s">
        <v>4510</v>
      </c>
      <c r="J1348" s="156"/>
      <c r="K1348" s="98" t="s">
        <v>1</v>
      </c>
      <c r="L1348" s="99" t="s">
        <v>35</v>
      </c>
      <c r="M1348" s="100">
        <v>0</v>
      </c>
      <c r="N1348" s="100">
        <f>M1348*H1348</f>
        <v>0</v>
      </c>
      <c r="O1348" s="100">
        <v>0</v>
      </c>
      <c r="P1348" s="100">
        <f>O1348*H1348</f>
        <v>0</v>
      </c>
      <c r="Q1348" s="100">
        <v>0</v>
      </c>
      <c r="R1348" s="101">
        <f>Q1348*H1348</f>
        <v>0</v>
      </c>
      <c r="AP1348" s="102" t="s">
        <v>112</v>
      </c>
      <c r="AR1348" s="102" t="s">
        <v>108</v>
      </c>
      <c r="AS1348" s="102" t="s">
        <v>70</v>
      </c>
      <c r="AW1348" s="10" t="s">
        <v>113</v>
      </c>
      <c r="BC1348" s="103" t="e">
        <f>IF(L1348="základní",#REF!,0)</f>
        <v>#REF!</v>
      </c>
      <c r="BD1348" s="103">
        <f>IF(L1348="snížená",#REF!,0)</f>
        <v>0</v>
      </c>
      <c r="BE1348" s="103">
        <f>IF(L1348="zákl. přenesená",#REF!,0)</f>
        <v>0</v>
      </c>
      <c r="BF1348" s="103">
        <f>IF(L1348="sníž. přenesená",#REF!,0)</f>
        <v>0</v>
      </c>
      <c r="BG1348" s="103">
        <f>IF(L1348="nulová",#REF!,0)</f>
        <v>0</v>
      </c>
      <c r="BH1348" s="10" t="s">
        <v>78</v>
      </c>
      <c r="BI1348" s="103" t="e">
        <f>ROUND(#REF!*H1348,2)</f>
        <v>#REF!</v>
      </c>
      <c r="BJ1348" s="10" t="s">
        <v>112</v>
      </c>
      <c r="BK1348" s="102" t="s">
        <v>2394</v>
      </c>
    </row>
    <row r="1349" spans="2:63" s="1" customFormat="1" ht="87.75" x14ac:dyDescent="0.2">
      <c r="B1349" s="21"/>
      <c r="D1349" s="104" t="s">
        <v>114</v>
      </c>
      <c r="F1349" s="105" t="s">
        <v>2395</v>
      </c>
      <c r="I1349" s="97"/>
      <c r="J1349" s="156"/>
      <c r="K1349" s="106"/>
      <c r="R1349" s="44"/>
      <c r="AR1349" s="10" t="s">
        <v>114</v>
      </c>
      <c r="AS1349" s="10" t="s">
        <v>70</v>
      </c>
    </row>
    <row r="1350" spans="2:63" s="1" customFormat="1" ht="24.2" customHeight="1" x14ac:dyDescent="0.2">
      <c r="B1350" s="92"/>
      <c r="C1350" s="93" t="s">
        <v>1251</v>
      </c>
      <c r="D1350" s="93" t="s">
        <v>108</v>
      </c>
      <c r="E1350" s="94" t="s">
        <v>2396</v>
      </c>
      <c r="F1350" s="95" t="s">
        <v>2397</v>
      </c>
      <c r="G1350" s="96" t="s">
        <v>220</v>
      </c>
      <c r="H1350" s="97">
        <v>100</v>
      </c>
      <c r="I1350" s="97" t="s">
        <v>4510</v>
      </c>
      <c r="J1350" s="156"/>
      <c r="K1350" s="98" t="s">
        <v>1</v>
      </c>
      <c r="L1350" s="99" t="s">
        <v>35</v>
      </c>
      <c r="M1350" s="100">
        <v>0</v>
      </c>
      <c r="N1350" s="100">
        <f>M1350*H1350</f>
        <v>0</v>
      </c>
      <c r="O1350" s="100">
        <v>0</v>
      </c>
      <c r="P1350" s="100">
        <f>O1350*H1350</f>
        <v>0</v>
      </c>
      <c r="Q1350" s="100">
        <v>0</v>
      </c>
      <c r="R1350" s="101">
        <f>Q1350*H1350</f>
        <v>0</v>
      </c>
      <c r="AP1350" s="102" t="s">
        <v>112</v>
      </c>
      <c r="AR1350" s="102" t="s">
        <v>108</v>
      </c>
      <c r="AS1350" s="102" t="s">
        <v>70</v>
      </c>
      <c r="AW1350" s="10" t="s">
        <v>113</v>
      </c>
      <c r="BC1350" s="103" t="e">
        <f>IF(L1350="základní",#REF!,0)</f>
        <v>#REF!</v>
      </c>
      <c r="BD1350" s="103">
        <f>IF(L1350="snížená",#REF!,0)</f>
        <v>0</v>
      </c>
      <c r="BE1350" s="103">
        <f>IF(L1350="zákl. přenesená",#REF!,0)</f>
        <v>0</v>
      </c>
      <c r="BF1350" s="103">
        <f>IF(L1350="sníž. přenesená",#REF!,0)</f>
        <v>0</v>
      </c>
      <c r="BG1350" s="103">
        <f>IF(L1350="nulová",#REF!,0)</f>
        <v>0</v>
      </c>
      <c r="BH1350" s="10" t="s">
        <v>78</v>
      </c>
      <c r="BI1350" s="103" t="e">
        <f>ROUND(#REF!*H1350,2)</f>
        <v>#REF!</v>
      </c>
      <c r="BJ1350" s="10" t="s">
        <v>112</v>
      </c>
      <c r="BK1350" s="102" t="s">
        <v>2398</v>
      </c>
    </row>
    <row r="1351" spans="2:63" s="1" customFormat="1" ht="87.75" x14ac:dyDescent="0.2">
      <c r="B1351" s="21"/>
      <c r="D1351" s="104" t="s">
        <v>114</v>
      </c>
      <c r="F1351" s="105" t="s">
        <v>2399</v>
      </c>
      <c r="I1351" s="97"/>
      <c r="J1351" s="156"/>
      <c r="K1351" s="106"/>
      <c r="R1351" s="44"/>
      <c r="AR1351" s="10" t="s">
        <v>114</v>
      </c>
      <c r="AS1351" s="10" t="s">
        <v>70</v>
      </c>
    </row>
    <row r="1352" spans="2:63" s="1" customFormat="1" ht="24.2" customHeight="1" x14ac:dyDescent="0.2">
      <c r="B1352" s="92"/>
      <c r="C1352" s="93" t="s">
        <v>2400</v>
      </c>
      <c r="D1352" s="93" t="s">
        <v>108</v>
      </c>
      <c r="E1352" s="94" t="s">
        <v>2401</v>
      </c>
      <c r="F1352" s="95" t="s">
        <v>2402</v>
      </c>
      <c r="G1352" s="96" t="s">
        <v>220</v>
      </c>
      <c r="H1352" s="97">
        <v>200</v>
      </c>
      <c r="I1352" s="97" t="s">
        <v>4510</v>
      </c>
      <c r="J1352" s="156"/>
      <c r="K1352" s="98" t="s">
        <v>1</v>
      </c>
      <c r="L1352" s="99" t="s">
        <v>35</v>
      </c>
      <c r="M1352" s="100">
        <v>0</v>
      </c>
      <c r="N1352" s="100">
        <f>M1352*H1352</f>
        <v>0</v>
      </c>
      <c r="O1352" s="100">
        <v>0</v>
      </c>
      <c r="P1352" s="100">
        <f>O1352*H1352</f>
        <v>0</v>
      </c>
      <c r="Q1352" s="100">
        <v>0</v>
      </c>
      <c r="R1352" s="101">
        <f>Q1352*H1352</f>
        <v>0</v>
      </c>
      <c r="AP1352" s="102" t="s">
        <v>112</v>
      </c>
      <c r="AR1352" s="102" t="s">
        <v>108</v>
      </c>
      <c r="AS1352" s="102" t="s">
        <v>70</v>
      </c>
      <c r="AW1352" s="10" t="s">
        <v>113</v>
      </c>
      <c r="BC1352" s="103" t="e">
        <f>IF(L1352="základní",#REF!,0)</f>
        <v>#REF!</v>
      </c>
      <c r="BD1352" s="103">
        <f>IF(L1352="snížená",#REF!,0)</f>
        <v>0</v>
      </c>
      <c r="BE1352" s="103">
        <f>IF(L1352="zákl. přenesená",#REF!,0)</f>
        <v>0</v>
      </c>
      <c r="BF1352" s="103">
        <f>IF(L1352="sníž. přenesená",#REF!,0)</f>
        <v>0</v>
      </c>
      <c r="BG1352" s="103">
        <f>IF(L1352="nulová",#REF!,0)</f>
        <v>0</v>
      </c>
      <c r="BH1352" s="10" t="s">
        <v>78</v>
      </c>
      <c r="BI1352" s="103" t="e">
        <f>ROUND(#REF!*H1352,2)</f>
        <v>#REF!</v>
      </c>
      <c r="BJ1352" s="10" t="s">
        <v>112</v>
      </c>
      <c r="BK1352" s="102" t="s">
        <v>2403</v>
      </c>
    </row>
    <row r="1353" spans="2:63" s="1" customFormat="1" ht="87.75" x14ac:dyDescent="0.2">
      <c r="B1353" s="21"/>
      <c r="D1353" s="104" t="s">
        <v>114</v>
      </c>
      <c r="F1353" s="105" t="s">
        <v>2404</v>
      </c>
      <c r="I1353" s="97"/>
      <c r="J1353" s="156"/>
      <c r="K1353" s="106"/>
      <c r="R1353" s="44"/>
      <c r="AR1353" s="10" t="s">
        <v>114</v>
      </c>
      <c r="AS1353" s="10" t="s">
        <v>70</v>
      </c>
    </row>
    <row r="1354" spans="2:63" s="1" customFormat="1" ht="24.2" customHeight="1" x14ac:dyDescent="0.2">
      <c r="B1354" s="92"/>
      <c r="C1354" s="93" t="s">
        <v>1256</v>
      </c>
      <c r="D1354" s="93" t="s">
        <v>108</v>
      </c>
      <c r="E1354" s="94" t="s">
        <v>2405</v>
      </c>
      <c r="F1354" s="95" t="s">
        <v>2406</v>
      </c>
      <c r="G1354" s="96" t="s">
        <v>220</v>
      </c>
      <c r="H1354" s="97">
        <v>200</v>
      </c>
      <c r="I1354" s="97" t="s">
        <v>4510</v>
      </c>
      <c r="J1354" s="156"/>
      <c r="K1354" s="98" t="s">
        <v>1</v>
      </c>
      <c r="L1354" s="99" t="s">
        <v>35</v>
      </c>
      <c r="M1354" s="100">
        <v>0</v>
      </c>
      <c r="N1354" s="100">
        <f>M1354*H1354</f>
        <v>0</v>
      </c>
      <c r="O1354" s="100">
        <v>0</v>
      </c>
      <c r="P1354" s="100">
        <f>O1354*H1354</f>
        <v>0</v>
      </c>
      <c r="Q1354" s="100">
        <v>0</v>
      </c>
      <c r="R1354" s="101">
        <f>Q1354*H1354</f>
        <v>0</v>
      </c>
      <c r="AP1354" s="102" t="s">
        <v>112</v>
      </c>
      <c r="AR1354" s="102" t="s">
        <v>108</v>
      </c>
      <c r="AS1354" s="102" t="s">
        <v>70</v>
      </c>
      <c r="AW1354" s="10" t="s">
        <v>113</v>
      </c>
      <c r="BC1354" s="103" t="e">
        <f>IF(L1354="základní",#REF!,0)</f>
        <v>#REF!</v>
      </c>
      <c r="BD1354" s="103">
        <f>IF(L1354="snížená",#REF!,0)</f>
        <v>0</v>
      </c>
      <c r="BE1354" s="103">
        <f>IF(L1354="zákl. přenesená",#REF!,0)</f>
        <v>0</v>
      </c>
      <c r="BF1354" s="103">
        <f>IF(L1354="sníž. přenesená",#REF!,0)</f>
        <v>0</v>
      </c>
      <c r="BG1354" s="103">
        <f>IF(L1354="nulová",#REF!,0)</f>
        <v>0</v>
      </c>
      <c r="BH1354" s="10" t="s">
        <v>78</v>
      </c>
      <c r="BI1354" s="103" t="e">
        <f>ROUND(#REF!*H1354,2)</f>
        <v>#REF!</v>
      </c>
      <c r="BJ1354" s="10" t="s">
        <v>112</v>
      </c>
      <c r="BK1354" s="102" t="s">
        <v>2407</v>
      </c>
    </row>
    <row r="1355" spans="2:63" s="1" customFormat="1" ht="87.75" x14ac:dyDescent="0.2">
      <c r="B1355" s="21"/>
      <c r="D1355" s="104" t="s">
        <v>114</v>
      </c>
      <c r="F1355" s="105" t="s">
        <v>2408</v>
      </c>
      <c r="I1355" s="97"/>
      <c r="J1355" s="156"/>
      <c r="K1355" s="106"/>
      <c r="R1355" s="44"/>
      <c r="AR1355" s="10" t="s">
        <v>114</v>
      </c>
      <c r="AS1355" s="10" t="s">
        <v>70</v>
      </c>
    </row>
    <row r="1356" spans="2:63" s="1" customFormat="1" ht="24.2" customHeight="1" x14ac:dyDescent="0.2">
      <c r="B1356" s="92"/>
      <c r="C1356" s="93" t="s">
        <v>2409</v>
      </c>
      <c r="D1356" s="93" t="s">
        <v>108</v>
      </c>
      <c r="E1356" s="94" t="s">
        <v>2410</v>
      </c>
      <c r="F1356" s="95" t="s">
        <v>2411</v>
      </c>
      <c r="G1356" s="96" t="s">
        <v>220</v>
      </c>
      <c r="H1356" s="97">
        <v>200</v>
      </c>
      <c r="I1356" s="97" t="s">
        <v>4510</v>
      </c>
      <c r="J1356" s="156"/>
      <c r="K1356" s="98" t="s">
        <v>1</v>
      </c>
      <c r="L1356" s="99" t="s">
        <v>35</v>
      </c>
      <c r="M1356" s="100">
        <v>0</v>
      </c>
      <c r="N1356" s="100">
        <f>M1356*H1356</f>
        <v>0</v>
      </c>
      <c r="O1356" s="100">
        <v>0</v>
      </c>
      <c r="P1356" s="100">
        <f>O1356*H1356</f>
        <v>0</v>
      </c>
      <c r="Q1356" s="100">
        <v>0</v>
      </c>
      <c r="R1356" s="101">
        <f>Q1356*H1356</f>
        <v>0</v>
      </c>
      <c r="AP1356" s="102" t="s">
        <v>112</v>
      </c>
      <c r="AR1356" s="102" t="s">
        <v>108</v>
      </c>
      <c r="AS1356" s="102" t="s">
        <v>70</v>
      </c>
      <c r="AW1356" s="10" t="s">
        <v>113</v>
      </c>
      <c r="BC1356" s="103" t="e">
        <f>IF(L1356="základní",#REF!,0)</f>
        <v>#REF!</v>
      </c>
      <c r="BD1356" s="103">
        <f>IF(L1356="snížená",#REF!,0)</f>
        <v>0</v>
      </c>
      <c r="BE1356" s="103">
        <f>IF(L1356="zákl. přenesená",#REF!,0)</f>
        <v>0</v>
      </c>
      <c r="BF1356" s="103">
        <f>IF(L1356="sníž. přenesená",#REF!,0)</f>
        <v>0</v>
      </c>
      <c r="BG1356" s="103">
        <f>IF(L1356="nulová",#REF!,0)</f>
        <v>0</v>
      </c>
      <c r="BH1356" s="10" t="s">
        <v>78</v>
      </c>
      <c r="BI1356" s="103" t="e">
        <f>ROUND(#REF!*H1356,2)</f>
        <v>#REF!</v>
      </c>
      <c r="BJ1356" s="10" t="s">
        <v>112</v>
      </c>
      <c r="BK1356" s="102" t="s">
        <v>2412</v>
      </c>
    </row>
    <row r="1357" spans="2:63" s="1" customFormat="1" ht="78" x14ac:dyDescent="0.2">
      <c r="B1357" s="21"/>
      <c r="D1357" s="104" t="s">
        <v>114</v>
      </c>
      <c r="F1357" s="105" t="s">
        <v>2413</v>
      </c>
      <c r="I1357" s="97"/>
      <c r="J1357" s="156"/>
      <c r="K1357" s="106"/>
      <c r="R1357" s="44"/>
      <c r="AR1357" s="10" t="s">
        <v>114</v>
      </c>
      <c r="AS1357" s="10" t="s">
        <v>70</v>
      </c>
    </row>
    <row r="1358" spans="2:63" s="1" customFormat="1" ht="24.2" customHeight="1" x14ac:dyDescent="0.2">
      <c r="B1358" s="92"/>
      <c r="C1358" s="93" t="s">
        <v>1261</v>
      </c>
      <c r="D1358" s="93" t="s">
        <v>108</v>
      </c>
      <c r="E1358" s="94" t="s">
        <v>2414</v>
      </c>
      <c r="F1358" s="95" t="s">
        <v>2415</v>
      </c>
      <c r="G1358" s="96" t="s">
        <v>220</v>
      </c>
      <c r="H1358" s="97">
        <v>200</v>
      </c>
      <c r="I1358" s="97" t="s">
        <v>4510</v>
      </c>
      <c r="J1358" s="156"/>
      <c r="K1358" s="98" t="s">
        <v>1</v>
      </c>
      <c r="L1358" s="99" t="s">
        <v>35</v>
      </c>
      <c r="M1358" s="100">
        <v>0</v>
      </c>
      <c r="N1358" s="100">
        <f>M1358*H1358</f>
        <v>0</v>
      </c>
      <c r="O1358" s="100">
        <v>0</v>
      </c>
      <c r="P1358" s="100">
        <f>O1358*H1358</f>
        <v>0</v>
      </c>
      <c r="Q1358" s="100">
        <v>0</v>
      </c>
      <c r="R1358" s="101">
        <f>Q1358*H1358</f>
        <v>0</v>
      </c>
      <c r="AP1358" s="102" t="s">
        <v>112</v>
      </c>
      <c r="AR1358" s="102" t="s">
        <v>108</v>
      </c>
      <c r="AS1358" s="102" t="s">
        <v>70</v>
      </c>
      <c r="AW1358" s="10" t="s">
        <v>113</v>
      </c>
      <c r="BC1358" s="103" t="e">
        <f>IF(L1358="základní",#REF!,0)</f>
        <v>#REF!</v>
      </c>
      <c r="BD1358" s="103">
        <f>IF(L1358="snížená",#REF!,0)</f>
        <v>0</v>
      </c>
      <c r="BE1358" s="103">
        <f>IF(L1358="zákl. přenesená",#REF!,0)</f>
        <v>0</v>
      </c>
      <c r="BF1358" s="103">
        <f>IF(L1358="sníž. přenesená",#REF!,0)</f>
        <v>0</v>
      </c>
      <c r="BG1358" s="103">
        <f>IF(L1358="nulová",#REF!,0)</f>
        <v>0</v>
      </c>
      <c r="BH1358" s="10" t="s">
        <v>78</v>
      </c>
      <c r="BI1358" s="103" t="e">
        <f>ROUND(#REF!*H1358,2)</f>
        <v>#REF!</v>
      </c>
      <c r="BJ1358" s="10" t="s">
        <v>112</v>
      </c>
      <c r="BK1358" s="102" t="s">
        <v>2416</v>
      </c>
    </row>
    <row r="1359" spans="2:63" s="1" customFormat="1" ht="78" x14ac:dyDescent="0.2">
      <c r="B1359" s="21"/>
      <c r="D1359" s="104" t="s">
        <v>114</v>
      </c>
      <c r="F1359" s="105" t="s">
        <v>2417</v>
      </c>
      <c r="I1359" s="97"/>
      <c r="J1359" s="156"/>
      <c r="K1359" s="106"/>
      <c r="R1359" s="44"/>
      <c r="AR1359" s="10" t="s">
        <v>114</v>
      </c>
      <c r="AS1359" s="10" t="s">
        <v>70</v>
      </c>
    </row>
    <row r="1360" spans="2:63" s="1" customFormat="1" ht="24.2" customHeight="1" x14ac:dyDescent="0.2">
      <c r="B1360" s="92"/>
      <c r="C1360" s="93" t="s">
        <v>2418</v>
      </c>
      <c r="D1360" s="93" t="s">
        <v>108</v>
      </c>
      <c r="E1360" s="94" t="s">
        <v>2419</v>
      </c>
      <c r="F1360" s="95" t="s">
        <v>2420</v>
      </c>
      <c r="G1360" s="96" t="s">
        <v>220</v>
      </c>
      <c r="H1360" s="97">
        <v>100</v>
      </c>
      <c r="I1360" s="97" t="s">
        <v>4510</v>
      </c>
      <c r="J1360" s="156"/>
      <c r="K1360" s="98" t="s">
        <v>1</v>
      </c>
      <c r="L1360" s="99" t="s">
        <v>35</v>
      </c>
      <c r="M1360" s="100">
        <v>0</v>
      </c>
      <c r="N1360" s="100">
        <f>M1360*H1360</f>
        <v>0</v>
      </c>
      <c r="O1360" s="100">
        <v>0</v>
      </c>
      <c r="P1360" s="100">
        <f>O1360*H1360</f>
        <v>0</v>
      </c>
      <c r="Q1360" s="100">
        <v>0</v>
      </c>
      <c r="R1360" s="101">
        <f>Q1360*H1360</f>
        <v>0</v>
      </c>
      <c r="AP1360" s="102" t="s">
        <v>112</v>
      </c>
      <c r="AR1360" s="102" t="s">
        <v>108</v>
      </c>
      <c r="AS1360" s="102" t="s">
        <v>70</v>
      </c>
      <c r="AW1360" s="10" t="s">
        <v>113</v>
      </c>
      <c r="BC1360" s="103" t="e">
        <f>IF(L1360="základní",#REF!,0)</f>
        <v>#REF!</v>
      </c>
      <c r="BD1360" s="103">
        <f>IF(L1360="snížená",#REF!,0)</f>
        <v>0</v>
      </c>
      <c r="BE1360" s="103">
        <f>IF(L1360="zákl. přenesená",#REF!,0)</f>
        <v>0</v>
      </c>
      <c r="BF1360" s="103">
        <f>IF(L1360="sníž. přenesená",#REF!,0)</f>
        <v>0</v>
      </c>
      <c r="BG1360" s="103">
        <f>IF(L1360="nulová",#REF!,0)</f>
        <v>0</v>
      </c>
      <c r="BH1360" s="10" t="s">
        <v>78</v>
      </c>
      <c r="BI1360" s="103" t="e">
        <f>ROUND(#REF!*H1360,2)</f>
        <v>#REF!</v>
      </c>
      <c r="BJ1360" s="10" t="s">
        <v>112</v>
      </c>
      <c r="BK1360" s="102" t="s">
        <v>2421</v>
      </c>
    </row>
    <row r="1361" spans="2:63" s="1" customFormat="1" ht="78" x14ac:dyDescent="0.2">
      <c r="B1361" s="21"/>
      <c r="D1361" s="104" t="s">
        <v>114</v>
      </c>
      <c r="F1361" s="105" t="s">
        <v>2422</v>
      </c>
      <c r="I1361" s="97"/>
      <c r="J1361" s="156"/>
      <c r="K1361" s="106"/>
      <c r="R1361" s="44"/>
      <c r="AR1361" s="10" t="s">
        <v>114</v>
      </c>
      <c r="AS1361" s="10" t="s">
        <v>70</v>
      </c>
    </row>
    <row r="1362" spans="2:63" s="1" customFormat="1" ht="24.2" customHeight="1" x14ac:dyDescent="0.2">
      <c r="B1362" s="92"/>
      <c r="C1362" s="93" t="s">
        <v>1266</v>
      </c>
      <c r="D1362" s="93" t="s">
        <v>108</v>
      </c>
      <c r="E1362" s="94" t="s">
        <v>2423</v>
      </c>
      <c r="F1362" s="95" t="s">
        <v>2424</v>
      </c>
      <c r="G1362" s="96" t="s">
        <v>220</v>
      </c>
      <c r="H1362" s="97">
        <v>100</v>
      </c>
      <c r="I1362" s="97" t="s">
        <v>4510</v>
      </c>
      <c r="J1362" s="156"/>
      <c r="K1362" s="98" t="s">
        <v>1</v>
      </c>
      <c r="L1362" s="99" t="s">
        <v>35</v>
      </c>
      <c r="M1362" s="100">
        <v>0</v>
      </c>
      <c r="N1362" s="100">
        <f>M1362*H1362</f>
        <v>0</v>
      </c>
      <c r="O1362" s="100">
        <v>0</v>
      </c>
      <c r="P1362" s="100">
        <f>O1362*H1362</f>
        <v>0</v>
      </c>
      <c r="Q1362" s="100">
        <v>0</v>
      </c>
      <c r="R1362" s="101">
        <f>Q1362*H1362</f>
        <v>0</v>
      </c>
      <c r="AP1362" s="102" t="s">
        <v>112</v>
      </c>
      <c r="AR1362" s="102" t="s">
        <v>108</v>
      </c>
      <c r="AS1362" s="102" t="s">
        <v>70</v>
      </c>
      <c r="AW1362" s="10" t="s">
        <v>113</v>
      </c>
      <c r="BC1362" s="103" t="e">
        <f>IF(L1362="základní",#REF!,0)</f>
        <v>#REF!</v>
      </c>
      <c r="BD1362" s="103">
        <f>IF(L1362="snížená",#REF!,0)</f>
        <v>0</v>
      </c>
      <c r="BE1362" s="103">
        <f>IF(L1362="zákl. přenesená",#REF!,0)</f>
        <v>0</v>
      </c>
      <c r="BF1362" s="103">
        <f>IF(L1362="sníž. přenesená",#REF!,0)</f>
        <v>0</v>
      </c>
      <c r="BG1362" s="103">
        <f>IF(L1362="nulová",#REF!,0)</f>
        <v>0</v>
      </c>
      <c r="BH1362" s="10" t="s">
        <v>78</v>
      </c>
      <c r="BI1362" s="103" t="e">
        <f>ROUND(#REF!*H1362,2)</f>
        <v>#REF!</v>
      </c>
      <c r="BJ1362" s="10" t="s">
        <v>112</v>
      </c>
      <c r="BK1362" s="102" t="s">
        <v>2425</v>
      </c>
    </row>
    <row r="1363" spans="2:63" s="1" customFormat="1" ht="78" x14ac:dyDescent="0.2">
      <c r="B1363" s="21"/>
      <c r="D1363" s="104" t="s">
        <v>114</v>
      </c>
      <c r="F1363" s="105" t="s">
        <v>2426</v>
      </c>
      <c r="I1363" s="97"/>
      <c r="J1363" s="156"/>
      <c r="K1363" s="106"/>
      <c r="R1363" s="44"/>
      <c r="AR1363" s="10" t="s">
        <v>114</v>
      </c>
      <c r="AS1363" s="10" t="s">
        <v>70</v>
      </c>
    </row>
    <row r="1364" spans="2:63" s="1" customFormat="1" ht="24.2" customHeight="1" x14ac:dyDescent="0.2">
      <c r="B1364" s="92"/>
      <c r="C1364" s="93" t="s">
        <v>2427</v>
      </c>
      <c r="D1364" s="93" t="s">
        <v>108</v>
      </c>
      <c r="E1364" s="94" t="s">
        <v>2428</v>
      </c>
      <c r="F1364" s="95" t="s">
        <v>2429</v>
      </c>
      <c r="G1364" s="96" t="s">
        <v>220</v>
      </c>
      <c r="H1364" s="97">
        <v>100</v>
      </c>
      <c r="I1364" s="97" t="s">
        <v>4510</v>
      </c>
      <c r="J1364" s="156"/>
      <c r="K1364" s="98" t="s">
        <v>1</v>
      </c>
      <c r="L1364" s="99" t="s">
        <v>35</v>
      </c>
      <c r="M1364" s="100">
        <v>0</v>
      </c>
      <c r="N1364" s="100">
        <f>M1364*H1364</f>
        <v>0</v>
      </c>
      <c r="O1364" s="100">
        <v>0</v>
      </c>
      <c r="P1364" s="100">
        <f>O1364*H1364</f>
        <v>0</v>
      </c>
      <c r="Q1364" s="100">
        <v>0</v>
      </c>
      <c r="R1364" s="101">
        <f>Q1364*H1364</f>
        <v>0</v>
      </c>
      <c r="AP1364" s="102" t="s">
        <v>112</v>
      </c>
      <c r="AR1364" s="102" t="s">
        <v>108</v>
      </c>
      <c r="AS1364" s="102" t="s">
        <v>70</v>
      </c>
      <c r="AW1364" s="10" t="s">
        <v>113</v>
      </c>
      <c r="BC1364" s="103" t="e">
        <f>IF(L1364="základní",#REF!,0)</f>
        <v>#REF!</v>
      </c>
      <c r="BD1364" s="103">
        <f>IF(L1364="snížená",#REF!,0)</f>
        <v>0</v>
      </c>
      <c r="BE1364" s="103">
        <f>IF(L1364="zákl. přenesená",#REF!,0)</f>
        <v>0</v>
      </c>
      <c r="BF1364" s="103">
        <f>IF(L1364="sníž. přenesená",#REF!,0)</f>
        <v>0</v>
      </c>
      <c r="BG1364" s="103">
        <f>IF(L1364="nulová",#REF!,0)</f>
        <v>0</v>
      </c>
      <c r="BH1364" s="10" t="s">
        <v>78</v>
      </c>
      <c r="BI1364" s="103" t="e">
        <f>ROUND(#REF!*H1364,2)</f>
        <v>#REF!</v>
      </c>
      <c r="BJ1364" s="10" t="s">
        <v>112</v>
      </c>
      <c r="BK1364" s="102" t="s">
        <v>2430</v>
      </c>
    </row>
    <row r="1365" spans="2:63" s="1" customFormat="1" ht="87.75" x14ac:dyDescent="0.2">
      <c r="B1365" s="21"/>
      <c r="D1365" s="104" t="s">
        <v>114</v>
      </c>
      <c r="F1365" s="105" t="s">
        <v>2431</v>
      </c>
      <c r="I1365" s="97"/>
      <c r="J1365" s="156"/>
      <c r="K1365" s="106"/>
      <c r="R1365" s="44"/>
      <c r="AR1365" s="10" t="s">
        <v>114</v>
      </c>
      <c r="AS1365" s="10" t="s">
        <v>70</v>
      </c>
    </row>
    <row r="1366" spans="2:63" s="1" customFormat="1" ht="24.2" customHeight="1" x14ac:dyDescent="0.2">
      <c r="B1366" s="92"/>
      <c r="C1366" s="93" t="s">
        <v>1271</v>
      </c>
      <c r="D1366" s="93" t="s">
        <v>108</v>
      </c>
      <c r="E1366" s="94" t="s">
        <v>2432</v>
      </c>
      <c r="F1366" s="95" t="s">
        <v>2433</v>
      </c>
      <c r="G1366" s="96" t="s">
        <v>220</v>
      </c>
      <c r="H1366" s="97">
        <v>100</v>
      </c>
      <c r="I1366" s="97" t="s">
        <v>4510</v>
      </c>
      <c r="J1366" s="156"/>
      <c r="K1366" s="98" t="s">
        <v>1</v>
      </c>
      <c r="L1366" s="99" t="s">
        <v>35</v>
      </c>
      <c r="M1366" s="100">
        <v>0</v>
      </c>
      <c r="N1366" s="100">
        <f>M1366*H1366</f>
        <v>0</v>
      </c>
      <c r="O1366" s="100">
        <v>0</v>
      </c>
      <c r="P1366" s="100">
        <f>O1366*H1366</f>
        <v>0</v>
      </c>
      <c r="Q1366" s="100">
        <v>0</v>
      </c>
      <c r="R1366" s="101">
        <f>Q1366*H1366</f>
        <v>0</v>
      </c>
      <c r="AP1366" s="102" t="s">
        <v>112</v>
      </c>
      <c r="AR1366" s="102" t="s">
        <v>108</v>
      </c>
      <c r="AS1366" s="102" t="s">
        <v>70</v>
      </c>
      <c r="AW1366" s="10" t="s">
        <v>113</v>
      </c>
      <c r="BC1366" s="103" t="e">
        <f>IF(L1366="základní",#REF!,0)</f>
        <v>#REF!</v>
      </c>
      <c r="BD1366" s="103">
        <f>IF(L1366="snížená",#REF!,0)</f>
        <v>0</v>
      </c>
      <c r="BE1366" s="103">
        <f>IF(L1366="zákl. přenesená",#REF!,0)</f>
        <v>0</v>
      </c>
      <c r="BF1366" s="103">
        <f>IF(L1366="sníž. přenesená",#REF!,0)</f>
        <v>0</v>
      </c>
      <c r="BG1366" s="103">
        <f>IF(L1366="nulová",#REF!,0)</f>
        <v>0</v>
      </c>
      <c r="BH1366" s="10" t="s">
        <v>78</v>
      </c>
      <c r="BI1366" s="103" t="e">
        <f>ROUND(#REF!*H1366,2)</f>
        <v>#REF!</v>
      </c>
      <c r="BJ1366" s="10" t="s">
        <v>112</v>
      </c>
      <c r="BK1366" s="102" t="s">
        <v>2434</v>
      </c>
    </row>
    <row r="1367" spans="2:63" s="1" customFormat="1" ht="78" x14ac:dyDescent="0.2">
      <c r="B1367" s="21"/>
      <c r="D1367" s="104" t="s">
        <v>114</v>
      </c>
      <c r="F1367" s="105" t="s">
        <v>2435</v>
      </c>
      <c r="I1367" s="97"/>
      <c r="J1367" s="156"/>
      <c r="K1367" s="106"/>
      <c r="R1367" s="44"/>
      <c r="AR1367" s="10" t="s">
        <v>114</v>
      </c>
      <c r="AS1367" s="10" t="s">
        <v>70</v>
      </c>
    </row>
    <row r="1368" spans="2:63" s="1" customFormat="1" ht="24.2" customHeight="1" x14ac:dyDescent="0.2">
      <c r="B1368" s="92"/>
      <c r="C1368" s="93" t="s">
        <v>2436</v>
      </c>
      <c r="D1368" s="93" t="s">
        <v>108</v>
      </c>
      <c r="E1368" s="94" t="s">
        <v>2437</v>
      </c>
      <c r="F1368" s="95" t="s">
        <v>2438</v>
      </c>
      <c r="G1368" s="96" t="s">
        <v>220</v>
      </c>
      <c r="H1368" s="97">
        <v>100</v>
      </c>
      <c r="I1368" s="97" t="s">
        <v>4510</v>
      </c>
      <c r="J1368" s="156"/>
      <c r="K1368" s="98" t="s">
        <v>1</v>
      </c>
      <c r="L1368" s="99" t="s">
        <v>35</v>
      </c>
      <c r="M1368" s="100">
        <v>0</v>
      </c>
      <c r="N1368" s="100">
        <f>M1368*H1368</f>
        <v>0</v>
      </c>
      <c r="O1368" s="100">
        <v>0</v>
      </c>
      <c r="P1368" s="100">
        <f>O1368*H1368</f>
        <v>0</v>
      </c>
      <c r="Q1368" s="100">
        <v>0</v>
      </c>
      <c r="R1368" s="101">
        <f>Q1368*H1368</f>
        <v>0</v>
      </c>
      <c r="AP1368" s="102" t="s">
        <v>112</v>
      </c>
      <c r="AR1368" s="102" t="s">
        <v>108</v>
      </c>
      <c r="AS1368" s="102" t="s">
        <v>70</v>
      </c>
      <c r="AW1368" s="10" t="s">
        <v>113</v>
      </c>
      <c r="BC1368" s="103" t="e">
        <f>IF(L1368="základní",#REF!,0)</f>
        <v>#REF!</v>
      </c>
      <c r="BD1368" s="103">
        <f>IF(L1368="snížená",#REF!,0)</f>
        <v>0</v>
      </c>
      <c r="BE1368" s="103">
        <f>IF(L1368="zákl. přenesená",#REF!,0)</f>
        <v>0</v>
      </c>
      <c r="BF1368" s="103">
        <f>IF(L1368="sníž. přenesená",#REF!,0)</f>
        <v>0</v>
      </c>
      <c r="BG1368" s="103">
        <f>IF(L1368="nulová",#REF!,0)</f>
        <v>0</v>
      </c>
      <c r="BH1368" s="10" t="s">
        <v>78</v>
      </c>
      <c r="BI1368" s="103" t="e">
        <f>ROUND(#REF!*H1368,2)</f>
        <v>#REF!</v>
      </c>
      <c r="BJ1368" s="10" t="s">
        <v>112</v>
      </c>
      <c r="BK1368" s="102" t="s">
        <v>2439</v>
      </c>
    </row>
    <row r="1369" spans="2:63" s="1" customFormat="1" ht="87.75" x14ac:dyDescent="0.2">
      <c r="B1369" s="21"/>
      <c r="D1369" s="104" t="s">
        <v>114</v>
      </c>
      <c r="F1369" s="105" t="s">
        <v>2440</v>
      </c>
      <c r="I1369" s="97"/>
      <c r="J1369" s="156"/>
      <c r="K1369" s="106"/>
      <c r="R1369" s="44"/>
      <c r="AR1369" s="10" t="s">
        <v>114</v>
      </c>
      <c r="AS1369" s="10" t="s">
        <v>70</v>
      </c>
    </row>
    <row r="1370" spans="2:63" s="1" customFormat="1" ht="24.2" customHeight="1" x14ac:dyDescent="0.2">
      <c r="B1370" s="92"/>
      <c r="C1370" s="93" t="s">
        <v>1276</v>
      </c>
      <c r="D1370" s="93" t="s">
        <v>108</v>
      </c>
      <c r="E1370" s="94" t="s">
        <v>2441</v>
      </c>
      <c r="F1370" s="95" t="s">
        <v>2442</v>
      </c>
      <c r="G1370" s="96" t="s">
        <v>220</v>
      </c>
      <c r="H1370" s="97">
        <v>100</v>
      </c>
      <c r="I1370" s="97" t="s">
        <v>4510</v>
      </c>
      <c r="J1370" s="156"/>
      <c r="K1370" s="98" t="s">
        <v>1</v>
      </c>
      <c r="L1370" s="99" t="s">
        <v>35</v>
      </c>
      <c r="M1370" s="100">
        <v>0</v>
      </c>
      <c r="N1370" s="100">
        <f>M1370*H1370</f>
        <v>0</v>
      </c>
      <c r="O1370" s="100">
        <v>0</v>
      </c>
      <c r="P1370" s="100">
        <f>O1370*H1370</f>
        <v>0</v>
      </c>
      <c r="Q1370" s="100">
        <v>0</v>
      </c>
      <c r="R1370" s="101">
        <f>Q1370*H1370</f>
        <v>0</v>
      </c>
      <c r="AP1370" s="102" t="s">
        <v>112</v>
      </c>
      <c r="AR1370" s="102" t="s">
        <v>108</v>
      </c>
      <c r="AS1370" s="102" t="s">
        <v>70</v>
      </c>
      <c r="AW1370" s="10" t="s">
        <v>113</v>
      </c>
      <c r="BC1370" s="103" t="e">
        <f>IF(L1370="základní",#REF!,0)</f>
        <v>#REF!</v>
      </c>
      <c r="BD1370" s="103">
        <f>IF(L1370="snížená",#REF!,0)</f>
        <v>0</v>
      </c>
      <c r="BE1370" s="103">
        <f>IF(L1370="zákl. přenesená",#REF!,0)</f>
        <v>0</v>
      </c>
      <c r="BF1370" s="103">
        <f>IF(L1370="sníž. přenesená",#REF!,0)</f>
        <v>0</v>
      </c>
      <c r="BG1370" s="103">
        <f>IF(L1370="nulová",#REF!,0)</f>
        <v>0</v>
      </c>
      <c r="BH1370" s="10" t="s">
        <v>78</v>
      </c>
      <c r="BI1370" s="103" t="e">
        <f>ROUND(#REF!*H1370,2)</f>
        <v>#REF!</v>
      </c>
      <c r="BJ1370" s="10" t="s">
        <v>112</v>
      </c>
      <c r="BK1370" s="102" t="s">
        <v>2443</v>
      </c>
    </row>
    <row r="1371" spans="2:63" s="1" customFormat="1" ht="87.75" x14ac:dyDescent="0.2">
      <c r="B1371" s="21"/>
      <c r="D1371" s="104" t="s">
        <v>114</v>
      </c>
      <c r="F1371" s="105" t="s">
        <v>2444</v>
      </c>
      <c r="I1371" s="97"/>
      <c r="J1371" s="156"/>
      <c r="K1371" s="106"/>
      <c r="R1371" s="44"/>
      <c r="AR1371" s="10" t="s">
        <v>114</v>
      </c>
      <c r="AS1371" s="10" t="s">
        <v>70</v>
      </c>
    </row>
    <row r="1372" spans="2:63" s="1" customFormat="1" ht="24.2" customHeight="1" x14ac:dyDescent="0.2">
      <c r="B1372" s="92"/>
      <c r="C1372" s="93" t="s">
        <v>2445</v>
      </c>
      <c r="D1372" s="93" t="s">
        <v>108</v>
      </c>
      <c r="E1372" s="94" t="s">
        <v>2446</v>
      </c>
      <c r="F1372" s="95" t="s">
        <v>2447</v>
      </c>
      <c r="G1372" s="96" t="s">
        <v>220</v>
      </c>
      <c r="H1372" s="97">
        <v>100</v>
      </c>
      <c r="I1372" s="97" t="s">
        <v>4510</v>
      </c>
      <c r="J1372" s="156"/>
      <c r="K1372" s="98" t="s">
        <v>1</v>
      </c>
      <c r="L1372" s="99" t="s">
        <v>35</v>
      </c>
      <c r="M1372" s="100">
        <v>0</v>
      </c>
      <c r="N1372" s="100">
        <f>M1372*H1372</f>
        <v>0</v>
      </c>
      <c r="O1372" s="100">
        <v>0</v>
      </c>
      <c r="P1372" s="100">
        <f>O1372*H1372</f>
        <v>0</v>
      </c>
      <c r="Q1372" s="100">
        <v>0</v>
      </c>
      <c r="R1372" s="101">
        <f>Q1372*H1372</f>
        <v>0</v>
      </c>
      <c r="AP1372" s="102" t="s">
        <v>112</v>
      </c>
      <c r="AR1372" s="102" t="s">
        <v>108</v>
      </c>
      <c r="AS1372" s="102" t="s">
        <v>70</v>
      </c>
      <c r="AW1372" s="10" t="s">
        <v>113</v>
      </c>
      <c r="BC1372" s="103" t="e">
        <f>IF(L1372="základní",#REF!,0)</f>
        <v>#REF!</v>
      </c>
      <c r="BD1372" s="103">
        <f>IF(L1372="snížená",#REF!,0)</f>
        <v>0</v>
      </c>
      <c r="BE1372" s="103">
        <f>IF(L1372="zákl. přenesená",#REF!,0)</f>
        <v>0</v>
      </c>
      <c r="BF1372" s="103">
        <f>IF(L1372="sníž. přenesená",#REF!,0)</f>
        <v>0</v>
      </c>
      <c r="BG1372" s="103">
        <f>IF(L1372="nulová",#REF!,0)</f>
        <v>0</v>
      </c>
      <c r="BH1372" s="10" t="s">
        <v>78</v>
      </c>
      <c r="BI1372" s="103" t="e">
        <f>ROUND(#REF!*H1372,2)</f>
        <v>#REF!</v>
      </c>
      <c r="BJ1372" s="10" t="s">
        <v>112</v>
      </c>
      <c r="BK1372" s="102" t="s">
        <v>2448</v>
      </c>
    </row>
    <row r="1373" spans="2:63" s="1" customFormat="1" ht="78" x14ac:dyDescent="0.2">
      <c r="B1373" s="21"/>
      <c r="D1373" s="104" t="s">
        <v>114</v>
      </c>
      <c r="F1373" s="105" t="s">
        <v>2449</v>
      </c>
      <c r="I1373" s="97"/>
      <c r="J1373" s="156"/>
      <c r="K1373" s="106"/>
      <c r="R1373" s="44"/>
      <c r="AR1373" s="10" t="s">
        <v>114</v>
      </c>
      <c r="AS1373" s="10" t="s">
        <v>70</v>
      </c>
    </row>
    <row r="1374" spans="2:63" s="1" customFormat="1" ht="24.2" customHeight="1" x14ac:dyDescent="0.2">
      <c r="B1374" s="92"/>
      <c r="C1374" s="93" t="s">
        <v>1280</v>
      </c>
      <c r="D1374" s="93" t="s">
        <v>108</v>
      </c>
      <c r="E1374" s="94" t="s">
        <v>2450</v>
      </c>
      <c r="F1374" s="95" t="s">
        <v>2451</v>
      </c>
      <c r="G1374" s="96" t="s">
        <v>2452</v>
      </c>
      <c r="H1374" s="97">
        <v>20</v>
      </c>
      <c r="I1374" s="97" t="s">
        <v>4510</v>
      </c>
      <c r="J1374" s="156"/>
      <c r="K1374" s="98" t="s">
        <v>1</v>
      </c>
      <c r="L1374" s="99" t="s">
        <v>35</v>
      </c>
      <c r="M1374" s="100">
        <v>0</v>
      </c>
      <c r="N1374" s="100">
        <f>M1374*H1374</f>
        <v>0</v>
      </c>
      <c r="O1374" s="100">
        <v>0</v>
      </c>
      <c r="P1374" s="100">
        <f>O1374*H1374</f>
        <v>0</v>
      </c>
      <c r="Q1374" s="100">
        <v>0</v>
      </c>
      <c r="R1374" s="101">
        <f>Q1374*H1374</f>
        <v>0</v>
      </c>
      <c r="AP1374" s="102" t="s">
        <v>112</v>
      </c>
      <c r="AR1374" s="102" t="s">
        <v>108</v>
      </c>
      <c r="AS1374" s="102" t="s">
        <v>70</v>
      </c>
      <c r="AW1374" s="10" t="s">
        <v>113</v>
      </c>
      <c r="BC1374" s="103" t="e">
        <f>IF(L1374="základní",#REF!,0)</f>
        <v>#REF!</v>
      </c>
      <c r="BD1374" s="103">
        <f>IF(L1374="snížená",#REF!,0)</f>
        <v>0</v>
      </c>
      <c r="BE1374" s="103">
        <f>IF(L1374="zákl. přenesená",#REF!,0)</f>
        <v>0</v>
      </c>
      <c r="BF1374" s="103">
        <f>IF(L1374="sníž. přenesená",#REF!,0)</f>
        <v>0</v>
      </c>
      <c r="BG1374" s="103">
        <f>IF(L1374="nulová",#REF!,0)</f>
        <v>0</v>
      </c>
      <c r="BH1374" s="10" t="s">
        <v>78</v>
      </c>
      <c r="BI1374" s="103" t="e">
        <f>ROUND(#REF!*H1374,2)</f>
        <v>#REF!</v>
      </c>
      <c r="BJ1374" s="10" t="s">
        <v>112</v>
      </c>
      <c r="BK1374" s="102" t="s">
        <v>2453</v>
      </c>
    </row>
    <row r="1375" spans="2:63" s="1" customFormat="1" ht="58.5" x14ac:dyDescent="0.2">
      <c r="B1375" s="21"/>
      <c r="D1375" s="104" t="s">
        <v>114</v>
      </c>
      <c r="F1375" s="105" t="s">
        <v>2454</v>
      </c>
      <c r="I1375" s="97"/>
      <c r="J1375" s="156"/>
      <c r="K1375" s="106"/>
      <c r="R1375" s="44"/>
      <c r="AR1375" s="10" t="s">
        <v>114</v>
      </c>
      <c r="AS1375" s="10" t="s">
        <v>70</v>
      </c>
    </row>
    <row r="1376" spans="2:63" s="1" customFormat="1" ht="19.5" x14ac:dyDescent="0.2">
      <c r="B1376" s="21"/>
      <c r="D1376" s="104" t="s">
        <v>152</v>
      </c>
      <c r="F1376" s="107" t="s">
        <v>2455</v>
      </c>
      <c r="I1376" s="97"/>
      <c r="J1376" s="156"/>
      <c r="K1376" s="106"/>
      <c r="R1376" s="44"/>
      <c r="AR1376" s="10" t="s">
        <v>152</v>
      </c>
      <c r="AS1376" s="10" t="s">
        <v>70</v>
      </c>
    </row>
    <row r="1377" spans="2:63" s="1" customFormat="1" ht="24.2" customHeight="1" x14ac:dyDescent="0.2">
      <c r="B1377" s="92"/>
      <c r="C1377" s="93" t="s">
        <v>2456</v>
      </c>
      <c r="D1377" s="93" t="s">
        <v>108</v>
      </c>
      <c r="E1377" s="94" t="s">
        <v>2457</v>
      </c>
      <c r="F1377" s="95" t="s">
        <v>2458</v>
      </c>
      <c r="G1377" s="96" t="s">
        <v>2452</v>
      </c>
      <c r="H1377" s="97">
        <v>20</v>
      </c>
      <c r="I1377" s="97" t="s">
        <v>4510</v>
      </c>
      <c r="J1377" s="156"/>
      <c r="K1377" s="98" t="s">
        <v>1</v>
      </c>
      <c r="L1377" s="99" t="s">
        <v>35</v>
      </c>
      <c r="M1377" s="100">
        <v>0</v>
      </c>
      <c r="N1377" s="100">
        <f>M1377*H1377</f>
        <v>0</v>
      </c>
      <c r="O1377" s="100">
        <v>0</v>
      </c>
      <c r="P1377" s="100">
        <f>O1377*H1377</f>
        <v>0</v>
      </c>
      <c r="Q1377" s="100">
        <v>0</v>
      </c>
      <c r="R1377" s="101">
        <f>Q1377*H1377</f>
        <v>0</v>
      </c>
      <c r="AP1377" s="102" t="s">
        <v>112</v>
      </c>
      <c r="AR1377" s="102" t="s">
        <v>108</v>
      </c>
      <c r="AS1377" s="102" t="s">
        <v>70</v>
      </c>
      <c r="AW1377" s="10" t="s">
        <v>113</v>
      </c>
      <c r="BC1377" s="103" t="e">
        <f>IF(L1377="základní",#REF!,0)</f>
        <v>#REF!</v>
      </c>
      <c r="BD1377" s="103">
        <f>IF(L1377="snížená",#REF!,0)</f>
        <v>0</v>
      </c>
      <c r="BE1377" s="103">
        <f>IF(L1377="zákl. přenesená",#REF!,0)</f>
        <v>0</v>
      </c>
      <c r="BF1377" s="103">
        <f>IF(L1377="sníž. přenesená",#REF!,0)</f>
        <v>0</v>
      </c>
      <c r="BG1377" s="103">
        <f>IF(L1377="nulová",#REF!,0)</f>
        <v>0</v>
      </c>
      <c r="BH1377" s="10" t="s">
        <v>78</v>
      </c>
      <c r="BI1377" s="103" t="e">
        <f>ROUND(#REF!*H1377,2)</f>
        <v>#REF!</v>
      </c>
      <c r="BJ1377" s="10" t="s">
        <v>112</v>
      </c>
      <c r="BK1377" s="102" t="s">
        <v>2459</v>
      </c>
    </row>
    <row r="1378" spans="2:63" s="1" customFormat="1" ht="58.5" x14ac:dyDescent="0.2">
      <c r="B1378" s="21"/>
      <c r="D1378" s="104" t="s">
        <v>114</v>
      </c>
      <c r="F1378" s="105" t="s">
        <v>2460</v>
      </c>
      <c r="I1378" s="97"/>
      <c r="J1378" s="156"/>
      <c r="K1378" s="106"/>
      <c r="R1378" s="44"/>
      <c r="AR1378" s="10" t="s">
        <v>114</v>
      </c>
      <c r="AS1378" s="10" t="s">
        <v>70</v>
      </c>
    </row>
    <row r="1379" spans="2:63" s="1" customFormat="1" ht="19.5" x14ac:dyDescent="0.2">
      <c r="B1379" s="21"/>
      <c r="D1379" s="104" t="s">
        <v>152</v>
      </c>
      <c r="F1379" s="107" t="s">
        <v>2455</v>
      </c>
      <c r="I1379" s="97"/>
      <c r="J1379" s="156"/>
      <c r="K1379" s="106"/>
      <c r="R1379" s="44"/>
      <c r="AR1379" s="10" t="s">
        <v>152</v>
      </c>
      <c r="AS1379" s="10" t="s">
        <v>70</v>
      </c>
    </row>
    <row r="1380" spans="2:63" s="1" customFormat="1" ht="24.2" customHeight="1" x14ac:dyDescent="0.2">
      <c r="B1380" s="92"/>
      <c r="C1380" s="93" t="s">
        <v>1285</v>
      </c>
      <c r="D1380" s="93" t="s">
        <v>108</v>
      </c>
      <c r="E1380" s="94" t="s">
        <v>2461</v>
      </c>
      <c r="F1380" s="95" t="s">
        <v>2462</v>
      </c>
      <c r="G1380" s="96" t="s">
        <v>2452</v>
      </c>
      <c r="H1380" s="97">
        <v>10</v>
      </c>
      <c r="I1380" s="97" t="s">
        <v>4510</v>
      </c>
      <c r="J1380" s="156"/>
      <c r="K1380" s="98" t="s">
        <v>1</v>
      </c>
      <c r="L1380" s="99" t="s">
        <v>35</v>
      </c>
      <c r="M1380" s="100">
        <v>0</v>
      </c>
      <c r="N1380" s="100">
        <f>M1380*H1380</f>
        <v>0</v>
      </c>
      <c r="O1380" s="100">
        <v>0</v>
      </c>
      <c r="P1380" s="100">
        <f>O1380*H1380</f>
        <v>0</v>
      </c>
      <c r="Q1380" s="100">
        <v>0</v>
      </c>
      <c r="R1380" s="101">
        <f>Q1380*H1380</f>
        <v>0</v>
      </c>
      <c r="AP1380" s="102" t="s">
        <v>112</v>
      </c>
      <c r="AR1380" s="102" t="s">
        <v>108</v>
      </c>
      <c r="AS1380" s="102" t="s">
        <v>70</v>
      </c>
      <c r="AW1380" s="10" t="s">
        <v>113</v>
      </c>
      <c r="BC1380" s="103" t="e">
        <f>IF(L1380="základní",#REF!,0)</f>
        <v>#REF!</v>
      </c>
      <c r="BD1380" s="103">
        <f>IF(L1380="snížená",#REF!,0)</f>
        <v>0</v>
      </c>
      <c r="BE1380" s="103">
        <f>IF(L1380="zákl. přenesená",#REF!,0)</f>
        <v>0</v>
      </c>
      <c r="BF1380" s="103">
        <f>IF(L1380="sníž. přenesená",#REF!,0)</f>
        <v>0</v>
      </c>
      <c r="BG1380" s="103">
        <f>IF(L1380="nulová",#REF!,0)</f>
        <v>0</v>
      </c>
      <c r="BH1380" s="10" t="s">
        <v>78</v>
      </c>
      <c r="BI1380" s="103" t="e">
        <f>ROUND(#REF!*H1380,2)</f>
        <v>#REF!</v>
      </c>
      <c r="BJ1380" s="10" t="s">
        <v>112</v>
      </c>
      <c r="BK1380" s="102" t="s">
        <v>2463</v>
      </c>
    </row>
    <row r="1381" spans="2:63" s="1" customFormat="1" ht="58.5" x14ac:dyDescent="0.2">
      <c r="B1381" s="21"/>
      <c r="D1381" s="104" t="s">
        <v>114</v>
      </c>
      <c r="F1381" s="105" t="s">
        <v>2464</v>
      </c>
      <c r="I1381" s="97"/>
      <c r="J1381" s="156"/>
      <c r="K1381" s="106"/>
      <c r="R1381" s="44"/>
      <c r="AR1381" s="10" t="s">
        <v>114</v>
      </c>
      <c r="AS1381" s="10" t="s">
        <v>70</v>
      </c>
    </row>
    <row r="1382" spans="2:63" s="1" customFormat="1" ht="19.5" x14ac:dyDescent="0.2">
      <c r="B1382" s="21"/>
      <c r="D1382" s="104" t="s">
        <v>152</v>
      </c>
      <c r="F1382" s="107" t="s">
        <v>2455</v>
      </c>
      <c r="I1382" s="97"/>
      <c r="J1382" s="156"/>
      <c r="K1382" s="106"/>
      <c r="R1382" s="44"/>
      <c r="AR1382" s="10" t="s">
        <v>152</v>
      </c>
      <c r="AS1382" s="10" t="s">
        <v>70</v>
      </c>
    </row>
    <row r="1383" spans="2:63" s="1" customFormat="1" ht="24.2" customHeight="1" x14ac:dyDescent="0.2">
      <c r="B1383" s="92"/>
      <c r="C1383" s="93" t="s">
        <v>2465</v>
      </c>
      <c r="D1383" s="93" t="s">
        <v>108</v>
      </c>
      <c r="E1383" s="94" t="s">
        <v>2466</v>
      </c>
      <c r="F1383" s="95" t="s">
        <v>2467</v>
      </c>
      <c r="G1383" s="96" t="s">
        <v>2452</v>
      </c>
      <c r="H1383" s="97">
        <v>10</v>
      </c>
      <c r="I1383" s="97" t="s">
        <v>4510</v>
      </c>
      <c r="J1383" s="156"/>
      <c r="K1383" s="98" t="s">
        <v>1</v>
      </c>
      <c r="L1383" s="99" t="s">
        <v>35</v>
      </c>
      <c r="M1383" s="100">
        <v>0</v>
      </c>
      <c r="N1383" s="100">
        <f>M1383*H1383</f>
        <v>0</v>
      </c>
      <c r="O1383" s="100">
        <v>0</v>
      </c>
      <c r="P1383" s="100">
        <f>O1383*H1383</f>
        <v>0</v>
      </c>
      <c r="Q1383" s="100">
        <v>0</v>
      </c>
      <c r="R1383" s="101">
        <f>Q1383*H1383</f>
        <v>0</v>
      </c>
      <c r="AP1383" s="102" t="s">
        <v>112</v>
      </c>
      <c r="AR1383" s="102" t="s">
        <v>108</v>
      </c>
      <c r="AS1383" s="102" t="s">
        <v>70</v>
      </c>
      <c r="AW1383" s="10" t="s">
        <v>113</v>
      </c>
      <c r="BC1383" s="103" t="e">
        <f>IF(L1383="základní",#REF!,0)</f>
        <v>#REF!</v>
      </c>
      <c r="BD1383" s="103">
        <f>IF(L1383="snížená",#REF!,0)</f>
        <v>0</v>
      </c>
      <c r="BE1383" s="103">
        <f>IF(L1383="zákl. přenesená",#REF!,0)</f>
        <v>0</v>
      </c>
      <c r="BF1383" s="103">
        <f>IF(L1383="sníž. přenesená",#REF!,0)</f>
        <v>0</v>
      </c>
      <c r="BG1383" s="103">
        <f>IF(L1383="nulová",#REF!,0)</f>
        <v>0</v>
      </c>
      <c r="BH1383" s="10" t="s">
        <v>78</v>
      </c>
      <c r="BI1383" s="103" t="e">
        <f>ROUND(#REF!*H1383,2)</f>
        <v>#REF!</v>
      </c>
      <c r="BJ1383" s="10" t="s">
        <v>112</v>
      </c>
      <c r="BK1383" s="102" t="s">
        <v>2468</v>
      </c>
    </row>
    <row r="1384" spans="2:63" s="1" customFormat="1" ht="58.5" x14ac:dyDescent="0.2">
      <c r="B1384" s="21"/>
      <c r="D1384" s="104" t="s">
        <v>114</v>
      </c>
      <c r="F1384" s="105" t="s">
        <v>2469</v>
      </c>
      <c r="I1384" s="97"/>
      <c r="J1384" s="156"/>
      <c r="K1384" s="106"/>
      <c r="R1384" s="44"/>
      <c r="AR1384" s="10" t="s">
        <v>114</v>
      </c>
      <c r="AS1384" s="10" t="s">
        <v>70</v>
      </c>
    </row>
    <row r="1385" spans="2:63" s="1" customFormat="1" ht="19.5" x14ac:dyDescent="0.2">
      <c r="B1385" s="21"/>
      <c r="D1385" s="104" t="s">
        <v>152</v>
      </c>
      <c r="F1385" s="107" t="s">
        <v>2455</v>
      </c>
      <c r="I1385" s="97"/>
      <c r="J1385" s="156"/>
      <c r="K1385" s="106"/>
      <c r="R1385" s="44"/>
      <c r="AR1385" s="10" t="s">
        <v>152</v>
      </c>
      <c r="AS1385" s="10" t="s">
        <v>70</v>
      </c>
    </row>
    <row r="1386" spans="2:63" s="1" customFormat="1" ht="24.2" customHeight="1" x14ac:dyDescent="0.2">
      <c r="B1386" s="92"/>
      <c r="C1386" s="93" t="s">
        <v>1289</v>
      </c>
      <c r="D1386" s="93" t="s">
        <v>108</v>
      </c>
      <c r="E1386" s="94" t="s">
        <v>2470</v>
      </c>
      <c r="F1386" s="95" t="s">
        <v>2471</v>
      </c>
      <c r="G1386" s="96" t="s">
        <v>2452</v>
      </c>
      <c r="H1386" s="97">
        <v>20</v>
      </c>
      <c r="I1386" s="97" t="s">
        <v>4510</v>
      </c>
      <c r="J1386" s="156"/>
      <c r="K1386" s="98" t="s">
        <v>1</v>
      </c>
      <c r="L1386" s="99" t="s">
        <v>35</v>
      </c>
      <c r="M1386" s="100">
        <v>0</v>
      </c>
      <c r="N1386" s="100">
        <f>M1386*H1386</f>
        <v>0</v>
      </c>
      <c r="O1386" s="100">
        <v>0</v>
      </c>
      <c r="P1386" s="100">
        <f>O1386*H1386</f>
        <v>0</v>
      </c>
      <c r="Q1386" s="100">
        <v>0</v>
      </c>
      <c r="R1386" s="101">
        <f>Q1386*H1386</f>
        <v>0</v>
      </c>
      <c r="AP1386" s="102" t="s">
        <v>112</v>
      </c>
      <c r="AR1386" s="102" t="s">
        <v>108</v>
      </c>
      <c r="AS1386" s="102" t="s">
        <v>70</v>
      </c>
      <c r="AW1386" s="10" t="s">
        <v>113</v>
      </c>
      <c r="BC1386" s="103" t="e">
        <f>IF(L1386="základní",#REF!,0)</f>
        <v>#REF!</v>
      </c>
      <c r="BD1386" s="103">
        <f>IF(L1386="snížená",#REF!,0)</f>
        <v>0</v>
      </c>
      <c r="BE1386" s="103">
        <f>IF(L1386="zákl. přenesená",#REF!,0)</f>
        <v>0</v>
      </c>
      <c r="BF1386" s="103">
        <f>IF(L1386="sníž. přenesená",#REF!,0)</f>
        <v>0</v>
      </c>
      <c r="BG1386" s="103">
        <f>IF(L1386="nulová",#REF!,0)</f>
        <v>0</v>
      </c>
      <c r="BH1386" s="10" t="s">
        <v>78</v>
      </c>
      <c r="BI1386" s="103" t="e">
        <f>ROUND(#REF!*H1386,2)</f>
        <v>#REF!</v>
      </c>
      <c r="BJ1386" s="10" t="s">
        <v>112</v>
      </c>
      <c r="BK1386" s="102" t="s">
        <v>2472</v>
      </c>
    </row>
    <row r="1387" spans="2:63" s="1" customFormat="1" ht="58.5" x14ac:dyDescent="0.2">
      <c r="B1387" s="21"/>
      <c r="D1387" s="104" t="s">
        <v>114</v>
      </c>
      <c r="F1387" s="105" t="s">
        <v>2473</v>
      </c>
      <c r="I1387" s="97"/>
      <c r="J1387" s="156"/>
      <c r="K1387" s="106"/>
      <c r="R1387" s="44"/>
      <c r="AR1387" s="10" t="s">
        <v>114</v>
      </c>
      <c r="AS1387" s="10" t="s">
        <v>70</v>
      </c>
    </row>
    <row r="1388" spans="2:63" s="1" customFormat="1" ht="19.5" x14ac:dyDescent="0.2">
      <c r="B1388" s="21"/>
      <c r="D1388" s="104" t="s">
        <v>152</v>
      </c>
      <c r="F1388" s="107" t="s">
        <v>2455</v>
      </c>
      <c r="I1388" s="97"/>
      <c r="J1388" s="156"/>
      <c r="K1388" s="106"/>
      <c r="R1388" s="44"/>
      <c r="AR1388" s="10" t="s">
        <v>152</v>
      </c>
      <c r="AS1388" s="10" t="s">
        <v>70</v>
      </c>
    </row>
    <row r="1389" spans="2:63" s="1" customFormat="1" ht="24.2" customHeight="1" x14ac:dyDescent="0.2">
      <c r="B1389" s="92"/>
      <c r="C1389" s="93" t="s">
        <v>2474</v>
      </c>
      <c r="D1389" s="93" t="s">
        <v>108</v>
      </c>
      <c r="E1389" s="94" t="s">
        <v>2475</v>
      </c>
      <c r="F1389" s="95" t="s">
        <v>2476</v>
      </c>
      <c r="G1389" s="96" t="s">
        <v>2452</v>
      </c>
      <c r="H1389" s="97">
        <v>20</v>
      </c>
      <c r="I1389" s="97" t="s">
        <v>4510</v>
      </c>
      <c r="J1389" s="156"/>
      <c r="K1389" s="98" t="s">
        <v>1</v>
      </c>
      <c r="L1389" s="99" t="s">
        <v>35</v>
      </c>
      <c r="M1389" s="100">
        <v>0</v>
      </c>
      <c r="N1389" s="100">
        <f>M1389*H1389</f>
        <v>0</v>
      </c>
      <c r="O1389" s="100">
        <v>0</v>
      </c>
      <c r="P1389" s="100">
        <f>O1389*H1389</f>
        <v>0</v>
      </c>
      <c r="Q1389" s="100">
        <v>0</v>
      </c>
      <c r="R1389" s="101">
        <f>Q1389*H1389</f>
        <v>0</v>
      </c>
      <c r="AP1389" s="102" t="s">
        <v>112</v>
      </c>
      <c r="AR1389" s="102" t="s">
        <v>108</v>
      </c>
      <c r="AS1389" s="102" t="s">
        <v>70</v>
      </c>
      <c r="AW1389" s="10" t="s">
        <v>113</v>
      </c>
      <c r="BC1389" s="103" t="e">
        <f>IF(L1389="základní",#REF!,0)</f>
        <v>#REF!</v>
      </c>
      <c r="BD1389" s="103">
        <f>IF(L1389="snížená",#REF!,0)</f>
        <v>0</v>
      </c>
      <c r="BE1389" s="103">
        <f>IF(L1389="zákl. přenesená",#REF!,0)</f>
        <v>0</v>
      </c>
      <c r="BF1389" s="103">
        <f>IF(L1389="sníž. přenesená",#REF!,0)</f>
        <v>0</v>
      </c>
      <c r="BG1389" s="103">
        <f>IF(L1389="nulová",#REF!,0)</f>
        <v>0</v>
      </c>
      <c r="BH1389" s="10" t="s">
        <v>78</v>
      </c>
      <c r="BI1389" s="103" t="e">
        <f>ROUND(#REF!*H1389,2)</f>
        <v>#REF!</v>
      </c>
      <c r="BJ1389" s="10" t="s">
        <v>112</v>
      </c>
      <c r="BK1389" s="102" t="s">
        <v>2477</v>
      </c>
    </row>
    <row r="1390" spans="2:63" s="1" customFormat="1" ht="58.5" x14ac:dyDescent="0.2">
      <c r="B1390" s="21"/>
      <c r="D1390" s="104" t="s">
        <v>114</v>
      </c>
      <c r="F1390" s="105" t="s">
        <v>2478</v>
      </c>
      <c r="I1390" s="97"/>
      <c r="J1390" s="156"/>
      <c r="K1390" s="106"/>
      <c r="R1390" s="44"/>
      <c r="AR1390" s="10" t="s">
        <v>114</v>
      </c>
      <c r="AS1390" s="10" t="s">
        <v>70</v>
      </c>
    </row>
    <row r="1391" spans="2:63" s="1" customFormat="1" ht="19.5" x14ac:dyDescent="0.2">
      <c r="B1391" s="21"/>
      <c r="D1391" s="104" t="s">
        <v>152</v>
      </c>
      <c r="F1391" s="107" t="s">
        <v>2455</v>
      </c>
      <c r="I1391" s="97"/>
      <c r="J1391" s="156"/>
      <c r="K1391" s="106"/>
      <c r="R1391" s="44"/>
      <c r="AR1391" s="10" t="s">
        <v>152</v>
      </c>
      <c r="AS1391" s="10" t="s">
        <v>70</v>
      </c>
    </row>
    <row r="1392" spans="2:63" s="1" customFormat="1" ht="24.2" customHeight="1" x14ac:dyDescent="0.2">
      <c r="B1392" s="92"/>
      <c r="C1392" s="93" t="s">
        <v>1294</v>
      </c>
      <c r="D1392" s="93" t="s">
        <v>108</v>
      </c>
      <c r="E1392" s="94" t="s">
        <v>2479</v>
      </c>
      <c r="F1392" s="95" t="s">
        <v>2480</v>
      </c>
      <c r="G1392" s="96" t="s">
        <v>2452</v>
      </c>
      <c r="H1392" s="97">
        <v>20</v>
      </c>
      <c r="I1392" s="97" t="s">
        <v>4510</v>
      </c>
      <c r="J1392" s="156"/>
      <c r="K1392" s="98" t="s">
        <v>1</v>
      </c>
      <c r="L1392" s="99" t="s">
        <v>35</v>
      </c>
      <c r="M1392" s="100">
        <v>0</v>
      </c>
      <c r="N1392" s="100">
        <f>M1392*H1392</f>
        <v>0</v>
      </c>
      <c r="O1392" s="100">
        <v>0</v>
      </c>
      <c r="P1392" s="100">
        <f>O1392*H1392</f>
        <v>0</v>
      </c>
      <c r="Q1392" s="100">
        <v>0</v>
      </c>
      <c r="R1392" s="101">
        <f>Q1392*H1392</f>
        <v>0</v>
      </c>
      <c r="AP1392" s="102" t="s">
        <v>112</v>
      </c>
      <c r="AR1392" s="102" t="s">
        <v>108</v>
      </c>
      <c r="AS1392" s="102" t="s">
        <v>70</v>
      </c>
      <c r="AW1392" s="10" t="s">
        <v>113</v>
      </c>
      <c r="BC1392" s="103" t="e">
        <f>IF(L1392="základní",#REF!,0)</f>
        <v>#REF!</v>
      </c>
      <c r="BD1392" s="103">
        <f>IF(L1392="snížená",#REF!,0)</f>
        <v>0</v>
      </c>
      <c r="BE1392" s="103">
        <f>IF(L1392="zákl. přenesená",#REF!,0)</f>
        <v>0</v>
      </c>
      <c r="BF1392" s="103">
        <f>IF(L1392="sníž. přenesená",#REF!,0)</f>
        <v>0</v>
      </c>
      <c r="BG1392" s="103">
        <f>IF(L1392="nulová",#REF!,0)</f>
        <v>0</v>
      </c>
      <c r="BH1392" s="10" t="s">
        <v>78</v>
      </c>
      <c r="BI1392" s="103" t="e">
        <f>ROUND(#REF!*H1392,2)</f>
        <v>#REF!</v>
      </c>
      <c r="BJ1392" s="10" t="s">
        <v>112</v>
      </c>
      <c r="BK1392" s="102" t="s">
        <v>2481</v>
      </c>
    </row>
    <row r="1393" spans="2:63" s="1" customFormat="1" ht="58.5" x14ac:dyDescent="0.2">
      <c r="B1393" s="21"/>
      <c r="D1393" s="104" t="s">
        <v>114</v>
      </c>
      <c r="F1393" s="105" t="s">
        <v>2482</v>
      </c>
      <c r="I1393" s="97"/>
      <c r="J1393" s="156"/>
      <c r="K1393" s="106"/>
      <c r="R1393" s="44"/>
      <c r="AR1393" s="10" t="s">
        <v>114</v>
      </c>
      <c r="AS1393" s="10" t="s">
        <v>70</v>
      </c>
    </row>
    <row r="1394" spans="2:63" s="1" customFormat="1" ht="19.5" x14ac:dyDescent="0.2">
      <c r="B1394" s="21"/>
      <c r="D1394" s="104" t="s">
        <v>152</v>
      </c>
      <c r="F1394" s="107" t="s">
        <v>2455</v>
      </c>
      <c r="I1394" s="97"/>
      <c r="J1394" s="156"/>
      <c r="K1394" s="106"/>
      <c r="R1394" s="44"/>
      <c r="AR1394" s="10" t="s">
        <v>152</v>
      </c>
      <c r="AS1394" s="10" t="s">
        <v>70</v>
      </c>
    </row>
    <row r="1395" spans="2:63" s="1" customFormat="1" ht="24.2" customHeight="1" x14ac:dyDescent="0.2">
      <c r="B1395" s="92"/>
      <c r="C1395" s="93" t="s">
        <v>2483</v>
      </c>
      <c r="D1395" s="93" t="s">
        <v>108</v>
      </c>
      <c r="E1395" s="94" t="s">
        <v>2484</v>
      </c>
      <c r="F1395" s="95" t="s">
        <v>2485</v>
      </c>
      <c r="G1395" s="96" t="s">
        <v>2452</v>
      </c>
      <c r="H1395" s="97">
        <v>20</v>
      </c>
      <c r="I1395" s="97" t="s">
        <v>4510</v>
      </c>
      <c r="J1395" s="156"/>
      <c r="K1395" s="98" t="s">
        <v>1</v>
      </c>
      <c r="L1395" s="99" t="s">
        <v>35</v>
      </c>
      <c r="M1395" s="100">
        <v>0</v>
      </c>
      <c r="N1395" s="100">
        <f>M1395*H1395</f>
        <v>0</v>
      </c>
      <c r="O1395" s="100">
        <v>0</v>
      </c>
      <c r="P1395" s="100">
        <f>O1395*H1395</f>
        <v>0</v>
      </c>
      <c r="Q1395" s="100">
        <v>0</v>
      </c>
      <c r="R1395" s="101">
        <f>Q1395*H1395</f>
        <v>0</v>
      </c>
      <c r="AP1395" s="102" t="s">
        <v>112</v>
      </c>
      <c r="AR1395" s="102" t="s">
        <v>108</v>
      </c>
      <c r="AS1395" s="102" t="s">
        <v>70</v>
      </c>
      <c r="AW1395" s="10" t="s">
        <v>113</v>
      </c>
      <c r="BC1395" s="103" t="e">
        <f>IF(L1395="základní",#REF!,0)</f>
        <v>#REF!</v>
      </c>
      <c r="BD1395" s="103">
        <f>IF(L1395="snížená",#REF!,0)</f>
        <v>0</v>
      </c>
      <c r="BE1395" s="103">
        <f>IF(L1395="zákl. přenesená",#REF!,0)</f>
        <v>0</v>
      </c>
      <c r="BF1395" s="103">
        <f>IF(L1395="sníž. přenesená",#REF!,0)</f>
        <v>0</v>
      </c>
      <c r="BG1395" s="103">
        <f>IF(L1395="nulová",#REF!,0)</f>
        <v>0</v>
      </c>
      <c r="BH1395" s="10" t="s">
        <v>78</v>
      </c>
      <c r="BI1395" s="103" t="e">
        <f>ROUND(#REF!*H1395,2)</f>
        <v>#REF!</v>
      </c>
      <c r="BJ1395" s="10" t="s">
        <v>112</v>
      </c>
      <c r="BK1395" s="102" t="s">
        <v>2486</v>
      </c>
    </row>
    <row r="1396" spans="2:63" s="1" customFormat="1" ht="58.5" x14ac:dyDescent="0.2">
      <c r="B1396" s="21"/>
      <c r="D1396" s="104" t="s">
        <v>114</v>
      </c>
      <c r="F1396" s="105" t="s">
        <v>2487</v>
      </c>
      <c r="I1396" s="97"/>
      <c r="J1396" s="156"/>
      <c r="K1396" s="106"/>
      <c r="R1396" s="44"/>
      <c r="AR1396" s="10" t="s">
        <v>114</v>
      </c>
      <c r="AS1396" s="10" t="s">
        <v>70</v>
      </c>
    </row>
    <row r="1397" spans="2:63" s="1" customFormat="1" ht="19.5" x14ac:dyDescent="0.2">
      <c r="B1397" s="21"/>
      <c r="D1397" s="104" t="s">
        <v>152</v>
      </c>
      <c r="F1397" s="107" t="s">
        <v>2455</v>
      </c>
      <c r="I1397" s="97"/>
      <c r="J1397" s="156"/>
      <c r="K1397" s="106"/>
      <c r="R1397" s="44"/>
      <c r="AR1397" s="10" t="s">
        <v>152</v>
      </c>
      <c r="AS1397" s="10" t="s">
        <v>70</v>
      </c>
    </row>
    <row r="1398" spans="2:63" s="1" customFormat="1" ht="24.2" customHeight="1" x14ac:dyDescent="0.2">
      <c r="B1398" s="92"/>
      <c r="C1398" s="93" t="s">
        <v>1298</v>
      </c>
      <c r="D1398" s="93" t="s">
        <v>108</v>
      </c>
      <c r="E1398" s="94" t="s">
        <v>2488</v>
      </c>
      <c r="F1398" s="95" t="s">
        <v>2489</v>
      </c>
      <c r="G1398" s="96" t="s">
        <v>2452</v>
      </c>
      <c r="H1398" s="97">
        <v>20</v>
      </c>
      <c r="I1398" s="97" t="s">
        <v>4510</v>
      </c>
      <c r="J1398" s="156"/>
      <c r="K1398" s="98" t="s">
        <v>1</v>
      </c>
      <c r="L1398" s="99" t="s">
        <v>35</v>
      </c>
      <c r="M1398" s="100">
        <v>0</v>
      </c>
      <c r="N1398" s="100">
        <f>M1398*H1398</f>
        <v>0</v>
      </c>
      <c r="O1398" s="100">
        <v>0</v>
      </c>
      <c r="P1398" s="100">
        <f>O1398*H1398</f>
        <v>0</v>
      </c>
      <c r="Q1398" s="100">
        <v>0</v>
      </c>
      <c r="R1398" s="101">
        <f>Q1398*H1398</f>
        <v>0</v>
      </c>
      <c r="AP1398" s="102" t="s">
        <v>112</v>
      </c>
      <c r="AR1398" s="102" t="s">
        <v>108</v>
      </c>
      <c r="AS1398" s="102" t="s">
        <v>70</v>
      </c>
      <c r="AW1398" s="10" t="s">
        <v>113</v>
      </c>
      <c r="BC1398" s="103" t="e">
        <f>IF(L1398="základní",#REF!,0)</f>
        <v>#REF!</v>
      </c>
      <c r="BD1398" s="103">
        <f>IF(L1398="snížená",#REF!,0)</f>
        <v>0</v>
      </c>
      <c r="BE1398" s="103">
        <f>IF(L1398="zákl. přenesená",#REF!,0)</f>
        <v>0</v>
      </c>
      <c r="BF1398" s="103">
        <f>IF(L1398="sníž. přenesená",#REF!,0)</f>
        <v>0</v>
      </c>
      <c r="BG1398" s="103">
        <f>IF(L1398="nulová",#REF!,0)</f>
        <v>0</v>
      </c>
      <c r="BH1398" s="10" t="s">
        <v>78</v>
      </c>
      <c r="BI1398" s="103" t="e">
        <f>ROUND(#REF!*H1398,2)</f>
        <v>#REF!</v>
      </c>
      <c r="BJ1398" s="10" t="s">
        <v>112</v>
      </c>
      <c r="BK1398" s="102" t="s">
        <v>2490</v>
      </c>
    </row>
    <row r="1399" spans="2:63" s="1" customFormat="1" ht="58.5" x14ac:dyDescent="0.2">
      <c r="B1399" s="21"/>
      <c r="D1399" s="104" t="s">
        <v>114</v>
      </c>
      <c r="F1399" s="105" t="s">
        <v>2491</v>
      </c>
      <c r="I1399" s="97"/>
      <c r="J1399" s="156"/>
      <c r="K1399" s="106"/>
      <c r="R1399" s="44"/>
      <c r="AR1399" s="10" t="s">
        <v>114</v>
      </c>
      <c r="AS1399" s="10" t="s">
        <v>70</v>
      </c>
    </row>
    <row r="1400" spans="2:63" s="1" customFormat="1" ht="19.5" x14ac:dyDescent="0.2">
      <c r="B1400" s="21"/>
      <c r="D1400" s="104" t="s">
        <v>152</v>
      </c>
      <c r="F1400" s="107" t="s">
        <v>2455</v>
      </c>
      <c r="I1400" s="97"/>
      <c r="J1400" s="156"/>
      <c r="K1400" s="106"/>
      <c r="R1400" s="44"/>
      <c r="AR1400" s="10" t="s">
        <v>152</v>
      </c>
      <c r="AS1400" s="10" t="s">
        <v>70</v>
      </c>
    </row>
    <row r="1401" spans="2:63" s="1" customFormat="1" ht="33" customHeight="1" x14ac:dyDescent="0.2">
      <c r="B1401" s="92"/>
      <c r="C1401" s="93" t="s">
        <v>2492</v>
      </c>
      <c r="D1401" s="93" t="s">
        <v>108</v>
      </c>
      <c r="E1401" s="94" t="s">
        <v>2493</v>
      </c>
      <c r="F1401" s="95" t="s">
        <v>2494</v>
      </c>
      <c r="G1401" s="96" t="s">
        <v>2452</v>
      </c>
      <c r="H1401" s="97">
        <v>20</v>
      </c>
      <c r="I1401" s="97" t="s">
        <v>4510</v>
      </c>
      <c r="J1401" s="156"/>
      <c r="K1401" s="98" t="s">
        <v>1</v>
      </c>
      <c r="L1401" s="99" t="s">
        <v>35</v>
      </c>
      <c r="M1401" s="100">
        <v>0</v>
      </c>
      <c r="N1401" s="100">
        <f>M1401*H1401</f>
        <v>0</v>
      </c>
      <c r="O1401" s="100">
        <v>0</v>
      </c>
      <c r="P1401" s="100">
        <f>O1401*H1401</f>
        <v>0</v>
      </c>
      <c r="Q1401" s="100">
        <v>0</v>
      </c>
      <c r="R1401" s="101">
        <f>Q1401*H1401</f>
        <v>0</v>
      </c>
      <c r="AP1401" s="102" t="s">
        <v>112</v>
      </c>
      <c r="AR1401" s="102" t="s">
        <v>108</v>
      </c>
      <c r="AS1401" s="102" t="s">
        <v>70</v>
      </c>
      <c r="AW1401" s="10" t="s">
        <v>113</v>
      </c>
      <c r="BC1401" s="103" t="e">
        <f>IF(L1401="základní",#REF!,0)</f>
        <v>#REF!</v>
      </c>
      <c r="BD1401" s="103">
        <f>IF(L1401="snížená",#REF!,0)</f>
        <v>0</v>
      </c>
      <c r="BE1401" s="103">
        <f>IF(L1401="zákl. přenesená",#REF!,0)</f>
        <v>0</v>
      </c>
      <c r="BF1401" s="103">
        <f>IF(L1401="sníž. přenesená",#REF!,0)</f>
        <v>0</v>
      </c>
      <c r="BG1401" s="103">
        <f>IF(L1401="nulová",#REF!,0)</f>
        <v>0</v>
      </c>
      <c r="BH1401" s="10" t="s">
        <v>78</v>
      </c>
      <c r="BI1401" s="103" t="e">
        <f>ROUND(#REF!*H1401,2)</f>
        <v>#REF!</v>
      </c>
      <c r="BJ1401" s="10" t="s">
        <v>112</v>
      </c>
      <c r="BK1401" s="102" t="s">
        <v>2495</v>
      </c>
    </row>
    <row r="1402" spans="2:63" s="1" customFormat="1" ht="68.25" x14ac:dyDescent="0.2">
      <c r="B1402" s="21"/>
      <c r="D1402" s="104" t="s">
        <v>114</v>
      </c>
      <c r="F1402" s="105" t="s">
        <v>2496</v>
      </c>
      <c r="I1402" s="97"/>
      <c r="J1402" s="156"/>
      <c r="K1402" s="106"/>
      <c r="R1402" s="44"/>
      <c r="AR1402" s="10" t="s">
        <v>114</v>
      </c>
      <c r="AS1402" s="10" t="s">
        <v>70</v>
      </c>
    </row>
    <row r="1403" spans="2:63" s="1" customFormat="1" ht="19.5" x14ac:dyDescent="0.2">
      <c r="B1403" s="21"/>
      <c r="D1403" s="104" t="s">
        <v>152</v>
      </c>
      <c r="F1403" s="107" t="s">
        <v>2455</v>
      </c>
      <c r="I1403" s="97"/>
      <c r="J1403" s="156"/>
      <c r="K1403" s="106"/>
      <c r="R1403" s="44"/>
      <c r="AR1403" s="10" t="s">
        <v>152</v>
      </c>
      <c r="AS1403" s="10" t="s">
        <v>70</v>
      </c>
    </row>
    <row r="1404" spans="2:63" s="1" customFormat="1" ht="24.2" customHeight="1" x14ac:dyDescent="0.2">
      <c r="B1404" s="92"/>
      <c r="C1404" s="93" t="s">
        <v>1303</v>
      </c>
      <c r="D1404" s="93" t="s">
        <v>108</v>
      </c>
      <c r="E1404" s="94" t="s">
        <v>2497</v>
      </c>
      <c r="F1404" s="95" t="s">
        <v>2498</v>
      </c>
      <c r="G1404" s="96" t="s">
        <v>220</v>
      </c>
      <c r="H1404" s="97">
        <v>100</v>
      </c>
      <c r="I1404" s="97" t="s">
        <v>4510</v>
      </c>
      <c r="J1404" s="156"/>
      <c r="K1404" s="98" t="s">
        <v>1</v>
      </c>
      <c r="L1404" s="99" t="s">
        <v>35</v>
      </c>
      <c r="M1404" s="100">
        <v>0</v>
      </c>
      <c r="N1404" s="100">
        <f>M1404*H1404</f>
        <v>0</v>
      </c>
      <c r="O1404" s="100">
        <v>0</v>
      </c>
      <c r="P1404" s="100">
        <f>O1404*H1404</f>
        <v>0</v>
      </c>
      <c r="Q1404" s="100">
        <v>0</v>
      </c>
      <c r="R1404" s="101">
        <f>Q1404*H1404</f>
        <v>0</v>
      </c>
      <c r="AP1404" s="102" t="s">
        <v>112</v>
      </c>
      <c r="AR1404" s="102" t="s">
        <v>108</v>
      </c>
      <c r="AS1404" s="102" t="s">
        <v>70</v>
      </c>
      <c r="AW1404" s="10" t="s">
        <v>113</v>
      </c>
      <c r="BC1404" s="103" t="e">
        <f>IF(L1404="základní",#REF!,0)</f>
        <v>#REF!</v>
      </c>
      <c r="BD1404" s="103">
        <f>IF(L1404="snížená",#REF!,0)</f>
        <v>0</v>
      </c>
      <c r="BE1404" s="103">
        <f>IF(L1404="zákl. přenesená",#REF!,0)</f>
        <v>0</v>
      </c>
      <c r="BF1404" s="103">
        <f>IF(L1404="sníž. přenesená",#REF!,0)</f>
        <v>0</v>
      </c>
      <c r="BG1404" s="103">
        <f>IF(L1404="nulová",#REF!,0)</f>
        <v>0</v>
      </c>
      <c r="BH1404" s="10" t="s">
        <v>78</v>
      </c>
      <c r="BI1404" s="103" t="e">
        <f>ROUND(#REF!*H1404,2)</f>
        <v>#REF!</v>
      </c>
      <c r="BJ1404" s="10" t="s">
        <v>112</v>
      </c>
      <c r="BK1404" s="102" t="s">
        <v>2499</v>
      </c>
    </row>
    <row r="1405" spans="2:63" s="1" customFormat="1" ht="78" x14ac:dyDescent="0.2">
      <c r="B1405" s="21"/>
      <c r="D1405" s="104" t="s">
        <v>114</v>
      </c>
      <c r="F1405" s="105" t="s">
        <v>2500</v>
      </c>
      <c r="I1405" s="97"/>
      <c r="J1405" s="156"/>
      <c r="K1405" s="106"/>
      <c r="R1405" s="44"/>
      <c r="AR1405" s="10" t="s">
        <v>114</v>
      </c>
      <c r="AS1405" s="10" t="s">
        <v>70</v>
      </c>
    </row>
    <row r="1406" spans="2:63" s="1" customFormat="1" ht="24.2" customHeight="1" x14ac:dyDescent="0.2">
      <c r="B1406" s="92"/>
      <c r="C1406" s="93" t="s">
        <v>2501</v>
      </c>
      <c r="D1406" s="93" t="s">
        <v>108</v>
      </c>
      <c r="E1406" s="94" t="s">
        <v>2502</v>
      </c>
      <c r="F1406" s="95" t="s">
        <v>2503</v>
      </c>
      <c r="G1406" s="96" t="s">
        <v>220</v>
      </c>
      <c r="H1406" s="97">
        <v>100</v>
      </c>
      <c r="I1406" s="97" t="s">
        <v>4510</v>
      </c>
      <c r="J1406" s="156"/>
      <c r="K1406" s="98" t="s">
        <v>1</v>
      </c>
      <c r="L1406" s="99" t="s">
        <v>35</v>
      </c>
      <c r="M1406" s="100">
        <v>0</v>
      </c>
      <c r="N1406" s="100">
        <f>M1406*H1406</f>
        <v>0</v>
      </c>
      <c r="O1406" s="100">
        <v>0</v>
      </c>
      <c r="P1406" s="100">
        <f>O1406*H1406</f>
        <v>0</v>
      </c>
      <c r="Q1406" s="100">
        <v>0</v>
      </c>
      <c r="R1406" s="101">
        <f>Q1406*H1406</f>
        <v>0</v>
      </c>
      <c r="AP1406" s="102" t="s">
        <v>112</v>
      </c>
      <c r="AR1406" s="102" t="s">
        <v>108</v>
      </c>
      <c r="AS1406" s="102" t="s">
        <v>70</v>
      </c>
      <c r="AW1406" s="10" t="s">
        <v>113</v>
      </c>
      <c r="BC1406" s="103" t="e">
        <f>IF(L1406="základní",#REF!,0)</f>
        <v>#REF!</v>
      </c>
      <c r="BD1406" s="103">
        <f>IF(L1406="snížená",#REF!,0)</f>
        <v>0</v>
      </c>
      <c r="BE1406" s="103">
        <f>IF(L1406="zákl. přenesená",#REF!,0)</f>
        <v>0</v>
      </c>
      <c r="BF1406" s="103">
        <f>IF(L1406="sníž. přenesená",#REF!,0)</f>
        <v>0</v>
      </c>
      <c r="BG1406" s="103">
        <f>IF(L1406="nulová",#REF!,0)</f>
        <v>0</v>
      </c>
      <c r="BH1406" s="10" t="s">
        <v>78</v>
      </c>
      <c r="BI1406" s="103" t="e">
        <f>ROUND(#REF!*H1406,2)</f>
        <v>#REF!</v>
      </c>
      <c r="BJ1406" s="10" t="s">
        <v>112</v>
      </c>
      <c r="BK1406" s="102" t="s">
        <v>2504</v>
      </c>
    </row>
    <row r="1407" spans="2:63" s="1" customFormat="1" ht="78" x14ac:dyDescent="0.2">
      <c r="B1407" s="21"/>
      <c r="D1407" s="104" t="s">
        <v>114</v>
      </c>
      <c r="F1407" s="105" t="s">
        <v>2505</v>
      </c>
      <c r="I1407" s="97"/>
      <c r="J1407" s="156"/>
      <c r="K1407" s="106"/>
      <c r="R1407" s="44"/>
      <c r="AR1407" s="10" t="s">
        <v>114</v>
      </c>
      <c r="AS1407" s="10" t="s">
        <v>70</v>
      </c>
    </row>
    <row r="1408" spans="2:63" s="1" customFormat="1" ht="24.2" customHeight="1" x14ac:dyDescent="0.2">
      <c r="B1408" s="92"/>
      <c r="C1408" s="93" t="s">
        <v>1307</v>
      </c>
      <c r="D1408" s="93" t="s">
        <v>108</v>
      </c>
      <c r="E1408" s="94" t="s">
        <v>2506</v>
      </c>
      <c r="F1408" s="95" t="s">
        <v>2507</v>
      </c>
      <c r="G1408" s="96" t="s">
        <v>220</v>
      </c>
      <c r="H1408" s="97">
        <v>100</v>
      </c>
      <c r="I1408" s="97" t="s">
        <v>4510</v>
      </c>
      <c r="J1408" s="156"/>
      <c r="K1408" s="98" t="s">
        <v>1</v>
      </c>
      <c r="L1408" s="99" t="s">
        <v>35</v>
      </c>
      <c r="M1408" s="100">
        <v>0</v>
      </c>
      <c r="N1408" s="100">
        <f>M1408*H1408</f>
        <v>0</v>
      </c>
      <c r="O1408" s="100">
        <v>0</v>
      </c>
      <c r="P1408" s="100">
        <f>O1408*H1408</f>
        <v>0</v>
      </c>
      <c r="Q1408" s="100">
        <v>0</v>
      </c>
      <c r="R1408" s="101">
        <f>Q1408*H1408</f>
        <v>0</v>
      </c>
      <c r="AP1408" s="102" t="s">
        <v>112</v>
      </c>
      <c r="AR1408" s="102" t="s">
        <v>108</v>
      </c>
      <c r="AS1408" s="102" t="s">
        <v>70</v>
      </c>
      <c r="AW1408" s="10" t="s">
        <v>113</v>
      </c>
      <c r="BC1408" s="103" t="e">
        <f>IF(L1408="základní",#REF!,0)</f>
        <v>#REF!</v>
      </c>
      <c r="BD1408" s="103">
        <f>IF(L1408="snížená",#REF!,0)</f>
        <v>0</v>
      </c>
      <c r="BE1408" s="103">
        <f>IF(L1408="zákl. přenesená",#REF!,0)</f>
        <v>0</v>
      </c>
      <c r="BF1408" s="103">
        <f>IF(L1408="sníž. přenesená",#REF!,0)</f>
        <v>0</v>
      </c>
      <c r="BG1408" s="103">
        <f>IF(L1408="nulová",#REF!,0)</f>
        <v>0</v>
      </c>
      <c r="BH1408" s="10" t="s">
        <v>78</v>
      </c>
      <c r="BI1408" s="103" t="e">
        <f>ROUND(#REF!*H1408,2)</f>
        <v>#REF!</v>
      </c>
      <c r="BJ1408" s="10" t="s">
        <v>112</v>
      </c>
      <c r="BK1408" s="102" t="s">
        <v>2508</v>
      </c>
    </row>
    <row r="1409" spans="2:63" s="1" customFormat="1" ht="78" x14ac:dyDescent="0.2">
      <c r="B1409" s="21"/>
      <c r="D1409" s="104" t="s">
        <v>114</v>
      </c>
      <c r="F1409" s="105" t="s">
        <v>2509</v>
      </c>
      <c r="I1409" s="97"/>
      <c r="J1409" s="156"/>
      <c r="K1409" s="106"/>
      <c r="R1409" s="44"/>
      <c r="AR1409" s="10" t="s">
        <v>114</v>
      </c>
      <c r="AS1409" s="10" t="s">
        <v>70</v>
      </c>
    </row>
    <row r="1410" spans="2:63" s="1" customFormat="1" ht="24.2" customHeight="1" x14ac:dyDescent="0.2">
      <c r="B1410" s="92"/>
      <c r="C1410" s="93" t="s">
        <v>2510</v>
      </c>
      <c r="D1410" s="93" t="s">
        <v>108</v>
      </c>
      <c r="E1410" s="94" t="s">
        <v>2511</v>
      </c>
      <c r="F1410" s="95" t="s">
        <v>2512</v>
      </c>
      <c r="G1410" s="96" t="s">
        <v>220</v>
      </c>
      <c r="H1410" s="97">
        <v>100</v>
      </c>
      <c r="I1410" s="97" t="s">
        <v>4510</v>
      </c>
      <c r="J1410" s="156"/>
      <c r="K1410" s="98" t="s">
        <v>1</v>
      </c>
      <c r="L1410" s="99" t="s">
        <v>35</v>
      </c>
      <c r="M1410" s="100">
        <v>0</v>
      </c>
      <c r="N1410" s="100">
        <f>M1410*H1410</f>
        <v>0</v>
      </c>
      <c r="O1410" s="100">
        <v>0</v>
      </c>
      <c r="P1410" s="100">
        <f>O1410*H1410</f>
        <v>0</v>
      </c>
      <c r="Q1410" s="100">
        <v>0</v>
      </c>
      <c r="R1410" s="101">
        <f>Q1410*H1410</f>
        <v>0</v>
      </c>
      <c r="AP1410" s="102" t="s">
        <v>112</v>
      </c>
      <c r="AR1410" s="102" t="s">
        <v>108</v>
      </c>
      <c r="AS1410" s="102" t="s">
        <v>70</v>
      </c>
      <c r="AW1410" s="10" t="s">
        <v>113</v>
      </c>
      <c r="BC1410" s="103" t="e">
        <f>IF(L1410="základní",#REF!,0)</f>
        <v>#REF!</v>
      </c>
      <c r="BD1410" s="103">
        <f>IF(L1410="snížená",#REF!,0)</f>
        <v>0</v>
      </c>
      <c r="BE1410" s="103">
        <f>IF(L1410="zákl. přenesená",#REF!,0)</f>
        <v>0</v>
      </c>
      <c r="BF1410" s="103">
        <f>IF(L1410="sníž. přenesená",#REF!,0)</f>
        <v>0</v>
      </c>
      <c r="BG1410" s="103">
        <f>IF(L1410="nulová",#REF!,0)</f>
        <v>0</v>
      </c>
      <c r="BH1410" s="10" t="s">
        <v>78</v>
      </c>
      <c r="BI1410" s="103" t="e">
        <f>ROUND(#REF!*H1410,2)</f>
        <v>#REF!</v>
      </c>
      <c r="BJ1410" s="10" t="s">
        <v>112</v>
      </c>
      <c r="BK1410" s="102" t="s">
        <v>2513</v>
      </c>
    </row>
    <row r="1411" spans="2:63" s="1" customFormat="1" ht="78" x14ac:dyDescent="0.2">
      <c r="B1411" s="21"/>
      <c r="D1411" s="104" t="s">
        <v>114</v>
      </c>
      <c r="F1411" s="105" t="s">
        <v>2514</v>
      </c>
      <c r="I1411" s="97"/>
      <c r="J1411" s="156"/>
      <c r="K1411" s="106"/>
      <c r="R1411" s="44"/>
      <c r="AR1411" s="10" t="s">
        <v>114</v>
      </c>
      <c r="AS1411" s="10" t="s">
        <v>70</v>
      </c>
    </row>
    <row r="1412" spans="2:63" s="1" customFormat="1" ht="24.2" customHeight="1" x14ac:dyDescent="0.2">
      <c r="B1412" s="92"/>
      <c r="C1412" s="93" t="s">
        <v>1312</v>
      </c>
      <c r="D1412" s="93" t="s">
        <v>108</v>
      </c>
      <c r="E1412" s="94" t="s">
        <v>2515</v>
      </c>
      <c r="F1412" s="95" t="s">
        <v>2516</v>
      </c>
      <c r="G1412" s="96" t="s">
        <v>111</v>
      </c>
      <c r="H1412" s="97">
        <v>10</v>
      </c>
      <c r="I1412" s="97" t="s">
        <v>4510</v>
      </c>
      <c r="J1412" s="156"/>
      <c r="K1412" s="98" t="s">
        <v>1</v>
      </c>
      <c r="L1412" s="99" t="s">
        <v>35</v>
      </c>
      <c r="M1412" s="100">
        <v>0</v>
      </c>
      <c r="N1412" s="100">
        <f>M1412*H1412</f>
        <v>0</v>
      </c>
      <c r="O1412" s="100">
        <v>0</v>
      </c>
      <c r="P1412" s="100">
        <f>O1412*H1412</f>
        <v>0</v>
      </c>
      <c r="Q1412" s="100">
        <v>0</v>
      </c>
      <c r="R1412" s="101">
        <f>Q1412*H1412</f>
        <v>0</v>
      </c>
      <c r="AP1412" s="102" t="s">
        <v>112</v>
      </c>
      <c r="AR1412" s="102" t="s">
        <v>108</v>
      </c>
      <c r="AS1412" s="102" t="s">
        <v>70</v>
      </c>
      <c r="AW1412" s="10" t="s">
        <v>113</v>
      </c>
      <c r="BC1412" s="103" t="e">
        <f>IF(L1412="základní",#REF!,0)</f>
        <v>#REF!</v>
      </c>
      <c r="BD1412" s="103">
        <f>IF(L1412="snížená",#REF!,0)</f>
        <v>0</v>
      </c>
      <c r="BE1412" s="103">
        <f>IF(L1412="zákl. přenesená",#REF!,0)</f>
        <v>0</v>
      </c>
      <c r="BF1412" s="103">
        <f>IF(L1412="sníž. přenesená",#REF!,0)</f>
        <v>0</v>
      </c>
      <c r="BG1412" s="103">
        <f>IF(L1412="nulová",#REF!,0)</f>
        <v>0</v>
      </c>
      <c r="BH1412" s="10" t="s">
        <v>78</v>
      </c>
      <c r="BI1412" s="103" t="e">
        <f>ROUND(#REF!*H1412,2)</f>
        <v>#REF!</v>
      </c>
      <c r="BJ1412" s="10" t="s">
        <v>112</v>
      </c>
      <c r="BK1412" s="102" t="s">
        <v>2517</v>
      </c>
    </row>
    <row r="1413" spans="2:63" s="1" customFormat="1" ht="68.25" x14ac:dyDescent="0.2">
      <c r="B1413" s="21"/>
      <c r="D1413" s="104" t="s">
        <v>114</v>
      </c>
      <c r="F1413" s="105" t="s">
        <v>2518</v>
      </c>
      <c r="I1413" s="97"/>
      <c r="J1413" s="156"/>
      <c r="K1413" s="106"/>
      <c r="R1413" s="44"/>
      <c r="AR1413" s="10" t="s">
        <v>114</v>
      </c>
      <c r="AS1413" s="10" t="s">
        <v>70</v>
      </c>
    </row>
    <row r="1414" spans="2:63" s="1" customFormat="1" ht="19.5" x14ac:dyDescent="0.2">
      <c r="B1414" s="21"/>
      <c r="D1414" s="104" t="s">
        <v>152</v>
      </c>
      <c r="F1414" s="107" t="s">
        <v>1853</v>
      </c>
      <c r="I1414" s="97"/>
      <c r="J1414" s="156"/>
      <c r="K1414" s="106"/>
      <c r="R1414" s="44"/>
      <c r="AR1414" s="10" t="s">
        <v>152</v>
      </c>
      <c r="AS1414" s="10" t="s">
        <v>70</v>
      </c>
    </row>
    <row r="1415" spans="2:63" s="1" customFormat="1" ht="24.2" customHeight="1" x14ac:dyDescent="0.2">
      <c r="B1415" s="92"/>
      <c r="C1415" s="93" t="s">
        <v>2519</v>
      </c>
      <c r="D1415" s="93" t="s">
        <v>108</v>
      </c>
      <c r="E1415" s="94" t="s">
        <v>2520</v>
      </c>
      <c r="F1415" s="95" t="s">
        <v>2521</v>
      </c>
      <c r="G1415" s="96" t="s">
        <v>111</v>
      </c>
      <c r="H1415" s="97">
        <v>10</v>
      </c>
      <c r="I1415" s="97" t="s">
        <v>4510</v>
      </c>
      <c r="J1415" s="156"/>
      <c r="K1415" s="98" t="s">
        <v>1</v>
      </c>
      <c r="L1415" s="99" t="s">
        <v>35</v>
      </c>
      <c r="M1415" s="100">
        <v>0</v>
      </c>
      <c r="N1415" s="100">
        <f>M1415*H1415</f>
        <v>0</v>
      </c>
      <c r="O1415" s="100">
        <v>0</v>
      </c>
      <c r="P1415" s="100">
        <f>O1415*H1415</f>
        <v>0</v>
      </c>
      <c r="Q1415" s="100">
        <v>0</v>
      </c>
      <c r="R1415" s="101">
        <f>Q1415*H1415</f>
        <v>0</v>
      </c>
      <c r="AP1415" s="102" t="s">
        <v>112</v>
      </c>
      <c r="AR1415" s="102" t="s">
        <v>108</v>
      </c>
      <c r="AS1415" s="102" t="s">
        <v>70</v>
      </c>
      <c r="AW1415" s="10" t="s">
        <v>113</v>
      </c>
      <c r="BC1415" s="103" t="e">
        <f>IF(L1415="základní",#REF!,0)</f>
        <v>#REF!</v>
      </c>
      <c r="BD1415" s="103">
        <f>IF(L1415="snížená",#REF!,0)</f>
        <v>0</v>
      </c>
      <c r="BE1415" s="103">
        <f>IF(L1415="zákl. přenesená",#REF!,0)</f>
        <v>0</v>
      </c>
      <c r="BF1415" s="103">
        <f>IF(L1415="sníž. přenesená",#REF!,0)</f>
        <v>0</v>
      </c>
      <c r="BG1415" s="103">
        <f>IF(L1415="nulová",#REF!,0)</f>
        <v>0</v>
      </c>
      <c r="BH1415" s="10" t="s">
        <v>78</v>
      </c>
      <c r="BI1415" s="103" t="e">
        <f>ROUND(#REF!*H1415,2)</f>
        <v>#REF!</v>
      </c>
      <c r="BJ1415" s="10" t="s">
        <v>112</v>
      </c>
      <c r="BK1415" s="102" t="s">
        <v>2522</v>
      </c>
    </row>
    <row r="1416" spans="2:63" s="1" customFormat="1" ht="68.25" x14ac:dyDescent="0.2">
      <c r="B1416" s="21"/>
      <c r="D1416" s="104" t="s">
        <v>114</v>
      </c>
      <c r="F1416" s="105" t="s">
        <v>2523</v>
      </c>
      <c r="I1416" s="97"/>
      <c r="J1416" s="156"/>
      <c r="K1416" s="106"/>
      <c r="R1416" s="44"/>
      <c r="AR1416" s="10" t="s">
        <v>114</v>
      </c>
      <c r="AS1416" s="10" t="s">
        <v>70</v>
      </c>
    </row>
    <row r="1417" spans="2:63" s="1" customFormat="1" ht="19.5" x14ac:dyDescent="0.2">
      <c r="B1417" s="21"/>
      <c r="D1417" s="104" t="s">
        <v>152</v>
      </c>
      <c r="F1417" s="107" t="s">
        <v>1853</v>
      </c>
      <c r="I1417" s="97"/>
      <c r="J1417" s="156"/>
      <c r="K1417" s="106"/>
      <c r="R1417" s="44"/>
      <c r="AR1417" s="10" t="s">
        <v>152</v>
      </c>
      <c r="AS1417" s="10" t="s">
        <v>70</v>
      </c>
    </row>
    <row r="1418" spans="2:63" s="1" customFormat="1" ht="24.2" customHeight="1" x14ac:dyDescent="0.2">
      <c r="B1418" s="92"/>
      <c r="C1418" s="93" t="s">
        <v>1316</v>
      </c>
      <c r="D1418" s="93" t="s">
        <v>108</v>
      </c>
      <c r="E1418" s="94" t="s">
        <v>2524</v>
      </c>
      <c r="F1418" s="95" t="s">
        <v>2525</v>
      </c>
      <c r="G1418" s="96" t="s">
        <v>111</v>
      </c>
      <c r="H1418" s="97">
        <v>10</v>
      </c>
      <c r="I1418" s="97" t="s">
        <v>4510</v>
      </c>
      <c r="J1418" s="156"/>
      <c r="K1418" s="98" t="s">
        <v>1</v>
      </c>
      <c r="L1418" s="99" t="s">
        <v>35</v>
      </c>
      <c r="M1418" s="100">
        <v>0</v>
      </c>
      <c r="N1418" s="100">
        <f>M1418*H1418</f>
        <v>0</v>
      </c>
      <c r="O1418" s="100">
        <v>0</v>
      </c>
      <c r="P1418" s="100">
        <f>O1418*H1418</f>
        <v>0</v>
      </c>
      <c r="Q1418" s="100">
        <v>0</v>
      </c>
      <c r="R1418" s="101">
        <f>Q1418*H1418</f>
        <v>0</v>
      </c>
      <c r="AP1418" s="102" t="s">
        <v>112</v>
      </c>
      <c r="AR1418" s="102" t="s">
        <v>108</v>
      </c>
      <c r="AS1418" s="102" t="s">
        <v>70</v>
      </c>
      <c r="AW1418" s="10" t="s">
        <v>113</v>
      </c>
      <c r="BC1418" s="103" t="e">
        <f>IF(L1418="základní",#REF!,0)</f>
        <v>#REF!</v>
      </c>
      <c r="BD1418" s="103">
        <f>IF(L1418="snížená",#REF!,0)</f>
        <v>0</v>
      </c>
      <c r="BE1418" s="103">
        <f>IF(L1418="zákl. přenesená",#REF!,0)</f>
        <v>0</v>
      </c>
      <c r="BF1418" s="103">
        <f>IF(L1418="sníž. přenesená",#REF!,0)</f>
        <v>0</v>
      </c>
      <c r="BG1418" s="103">
        <f>IF(L1418="nulová",#REF!,0)</f>
        <v>0</v>
      </c>
      <c r="BH1418" s="10" t="s">
        <v>78</v>
      </c>
      <c r="BI1418" s="103" t="e">
        <f>ROUND(#REF!*H1418,2)</f>
        <v>#REF!</v>
      </c>
      <c r="BJ1418" s="10" t="s">
        <v>112</v>
      </c>
      <c r="BK1418" s="102" t="s">
        <v>2526</v>
      </c>
    </row>
    <row r="1419" spans="2:63" s="1" customFormat="1" ht="68.25" x14ac:dyDescent="0.2">
      <c r="B1419" s="21"/>
      <c r="D1419" s="104" t="s">
        <v>114</v>
      </c>
      <c r="F1419" s="105" t="s">
        <v>2527</v>
      </c>
      <c r="I1419" s="97"/>
      <c r="J1419" s="156"/>
      <c r="K1419" s="106"/>
      <c r="R1419" s="44"/>
      <c r="AR1419" s="10" t="s">
        <v>114</v>
      </c>
      <c r="AS1419" s="10" t="s">
        <v>70</v>
      </c>
    </row>
    <row r="1420" spans="2:63" s="1" customFormat="1" ht="19.5" x14ac:dyDescent="0.2">
      <c r="B1420" s="21"/>
      <c r="D1420" s="104" t="s">
        <v>152</v>
      </c>
      <c r="F1420" s="107" t="s">
        <v>1853</v>
      </c>
      <c r="I1420" s="97"/>
      <c r="J1420" s="156"/>
      <c r="K1420" s="106"/>
      <c r="R1420" s="44"/>
      <c r="AR1420" s="10" t="s">
        <v>152</v>
      </c>
      <c r="AS1420" s="10" t="s">
        <v>70</v>
      </c>
    </row>
    <row r="1421" spans="2:63" s="1" customFormat="1" ht="37.9" customHeight="1" x14ac:dyDescent="0.2">
      <c r="B1421" s="92"/>
      <c r="C1421" s="93" t="s">
        <v>2528</v>
      </c>
      <c r="D1421" s="93" t="s">
        <v>108</v>
      </c>
      <c r="E1421" s="94" t="s">
        <v>2529</v>
      </c>
      <c r="F1421" s="95" t="s">
        <v>2530</v>
      </c>
      <c r="G1421" s="96" t="s">
        <v>111</v>
      </c>
      <c r="H1421" s="97">
        <v>10</v>
      </c>
      <c r="I1421" s="97" t="s">
        <v>4510</v>
      </c>
      <c r="J1421" s="156"/>
      <c r="K1421" s="98" t="s">
        <v>1</v>
      </c>
      <c r="L1421" s="99" t="s">
        <v>35</v>
      </c>
      <c r="M1421" s="100">
        <v>0</v>
      </c>
      <c r="N1421" s="100">
        <f>M1421*H1421</f>
        <v>0</v>
      </c>
      <c r="O1421" s="100">
        <v>0</v>
      </c>
      <c r="P1421" s="100">
        <f>O1421*H1421</f>
        <v>0</v>
      </c>
      <c r="Q1421" s="100">
        <v>0</v>
      </c>
      <c r="R1421" s="101">
        <f>Q1421*H1421</f>
        <v>0</v>
      </c>
      <c r="AP1421" s="102" t="s">
        <v>112</v>
      </c>
      <c r="AR1421" s="102" t="s">
        <v>108</v>
      </c>
      <c r="AS1421" s="102" t="s">
        <v>70</v>
      </c>
      <c r="AW1421" s="10" t="s">
        <v>113</v>
      </c>
      <c r="BC1421" s="103" t="e">
        <f>IF(L1421="základní",#REF!,0)</f>
        <v>#REF!</v>
      </c>
      <c r="BD1421" s="103">
        <f>IF(L1421="snížená",#REF!,0)</f>
        <v>0</v>
      </c>
      <c r="BE1421" s="103">
        <f>IF(L1421="zákl. přenesená",#REF!,0)</f>
        <v>0</v>
      </c>
      <c r="BF1421" s="103">
        <f>IF(L1421="sníž. přenesená",#REF!,0)</f>
        <v>0</v>
      </c>
      <c r="BG1421" s="103">
        <f>IF(L1421="nulová",#REF!,0)</f>
        <v>0</v>
      </c>
      <c r="BH1421" s="10" t="s">
        <v>78</v>
      </c>
      <c r="BI1421" s="103" t="e">
        <f>ROUND(#REF!*H1421,2)</f>
        <v>#REF!</v>
      </c>
      <c r="BJ1421" s="10" t="s">
        <v>112</v>
      </c>
      <c r="BK1421" s="102" t="s">
        <v>2531</v>
      </c>
    </row>
    <row r="1422" spans="2:63" s="1" customFormat="1" ht="146.25" x14ac:dyDescent="0.2">
      <c r="B1422" s="21"/>
      <c r="D1422" s="104" t="s">
        <v>114</v>
      </c>
      <c r="F1422" s="105" t="s">
        <v>2532</v>
      </c>
      <c r="I1422" s="97"/>
      <c r="J1422" s="156"/>
      <c r="K1422" s="106"/>
      <c r="R1422" s="44"/>
      <c r="AR1422" s="10" t="s">
        <v>114</v>
      </c>
      <c r="AS1422" s="10" t="s">
        <v>70</v>
      </c>
    </row>
    <row r="1423" spans="2:63" s="1" customFormat="1" ht="19.5" x14ac:dyDescent="0.2">
      <c r="B1423" s="21"/>
      <c r="D1423" s="104" t="s">
        <v>152</v>
      </c>
      <c r="F1423" s="107" t="s">
        <v>2533</v>
      </c>
      <c r="I1423" s="97"/>
      <c r="J1423" s="156"/>
      <c r="K1423" s="106"/>
      <c r="R1423" s="44"/>
      <c r="AR1423" s="10" t="s">
        <v>152</v>
      </c>
      <c r="AS1423" s="10" t="s">
        <v>70</v>
      </c>
    </row>
    <row r="1424" spans="2:63" s="1" customFormat="1" ht="37.9" customHeight="1" x14ac:dyDescent="0.2">
      <c r="B1424" s="92"/>
      <c r="C1424" s="93" t="s">
        <v>1321</v>
      </c>
      <c r="D1424" s="93" t="s">
        <v>108</v>
      </c>
      <c r="E1424" s="94" t="s">
        <v>2534</v>
      </c>
      <c r="F1424" s="95" t="s">
        <v>2535</v>
      </c>
      <c r="G1424" s="96" t="s">
        <v>111</v>
      </c>
      <c r="H1424" s="97">
        <v>10</v>
      </c>
      <c r="I1424" s="97" t="s">
        <v>4510</v>
      </c>
      <c r="J1424" s="156"/>
      <c r="K1424" s="98" t="s">
        <v>1</v>
      </c>
      <c r="L1424" s="99" t="s">
        <v>35</v>
      </c>
      <c r="M1424" s="100">
        <v>0</v>
      </c>
      <c r="N1424" s="100">
        <f>M1424*H1424</f>
        <v>0</v>
      </c>
      <c r="O1424" s="100">
        <v>0</v>
      </c>
      <c r="P1424" s="100">
        <f>O1424*H1424</f>
        <v>0</v>
      </c>
      <c r="Q1424" s="100">
        <v>0</v>
      </c>
      <c r="R1424" s="101">
        <f>Q1424*H1424</f>
        <v>0</v>
      </c>
      <c r="AP1424" s="102" t="s">
        <v>112</v>
      </c>
      <c r="AR1424" s="102" t="s">
        <v>108</v>
      </c>
      <c r="AS1424" s="102" t="s">
        <v>70</v>
      </c>
      <c r="AW1424" s="10" t="s">
        <v>113</v>
      </c>
      <c r="BC1424" s="103" t="e">
        <f>IF(L1424="základní",#REF!,0)</f>
        <v>#REF!</v>
      </c>
      <c r="BD1424" s="103">
        <f>IF(L1424="snížená",#REF!,0)</f>
        <v>0</v>
      </c>
      <c r="BE1424" s="103">
        <f>IF(L1424="zákl. přenesená",#REF!,0)</f>
        <v>0</v>
      </c>
      <c r="BF1424" s="103">
        <f>IF(L1424="sníž. přenesená",#REF!,0)</f>
        <v>0</v>
      </c>
      <c r="BG1424" s="103">
        <f>IF(L1424="nulová",#REF!,0)</f>
        <v>0</v>
      </c>
      <c r="BH1424" s="10" t="s">
        <v>78</v>
      </c>
      <c r="BI1424" s="103" t="e">
        <f>ROUND(#REF!*H1424,2)</f>
        <v>#REF!</v>
      </c>
      <c r="BJ1424" s="10" t="s">
        <v>112</v>
      </c>
      <c r="BK1424" s="102" t="s">
        <v>2536</v>
      </c>
    </row>
    <row r="1425" spans="2:63" s="1" customFormat="1" ht="146.25" x14ac:dyDescent="0.2">
      <c r="B1425" s="21"/>
      <c r="D1425" s="104" t="s">
        <v>114</v>
      </c>
      <c r="F1425" s="105" t="s">
        <v>2537</v>
      </c>
      <c r="I1425" s="97"/>
      <c r="J1425" s="156"/>
      <c r="K1425" s="106"/>
      <c r="R1425" s="44"/>
      <c r="AR1425" s="10" t="s">
        <v>114</v>
      </c>
      <c r="AS1425" s="10" t="s">
        <v>70</v>
      </c>
    </row>
    <row r="1426" spans="2:63" s="1" customFormat="1" ht="19.5" x14ac:dyDescent="0.2">
      <c r="B1426" s="21"/>
      <c r="D1426" s="104" t="s">
        <v>152</v>
      </c>
      <c r="F1426" s="107" t="s">
        <v>2533</v>
      </c>
      <c r="I1426" s="97"/>
      <c r="J1426" s="156"/>
      <c r="K1426" s="106"/>
      <c r="R1426" s="44"/>
      <c r="AR1426" s="10" t="s">
        <v>152</v>
      </c>
      <c r="AS1426" s="10" t="s">
        <v>70</v>
      </c>
    </row>
    <row r="1427" spans="2:63" s="1" customFormat="1" ht="37.9" customHeight="1" x14ac:dyDescent="0.2">
      <c r="B1427" s="92"/>
      <c r="C1427" s="93" t="s">
        <v>2538</v>
      </c>
      <c r="D1427" s="93" t="s">
        <v>108</v>
      </c>
      <c r="E1427" s="94" t="s">
        <v>2539</v>
      </c>
      <c r="F1427" s="95" t="s">
        <v>2540</v>
      </c>
      <c r="G1427" s="96" t="s">
        <v>111</v>
      </c>
      <c r="H1427" s="97">
        <v>10</v>
      </c>
      <c r="I1427" s="97" t="s">
        <v>4510</v>
      </c>
      <c r="J1427" s="156"/>
      <c r="K1427" s="98" t="s">
        <v>1</v>
      </c>
      <c r="L1427" s="99" t="s">
        <v>35</v>
      </c>
      <c r="M1427" s="100">
        <v>0</v>
      </c>
      <c r="N1427" s="100">
        <f>M1427*H1427</f>
        <v>0</v>
      </c>
      <c r="O1427" s="100">
        <v>0</v>
      </c>
      <c r="P1427" s="100">
        <f>O1427*H1427</f>
        <v>0</v>
      </c>
      <c r="Q1427" s="100">
        <v>0</v>
      </c>
      <c r="R1427" s="101">
        <f>Q1427*H1427</f>
        <v>0</v>
      </c>
      <c r="AP1427" s="102" t="s">
        <v>112</v>
      </c>
      <c r="AR1427" s="102" t="s">
        <v>108</v>
      </c>
      <c r="AS1427" s="102" t="s">
        <v>70</v>
      </c>
      <c r="AW1427" s="10" t="s">
        <v>113</v>
      </c>
      <c r="BC1427" s="103" t="e">
        <f>IF(L1427="základní",#REF!,0)</f>
        <v>#REF!</v>
      </c>
      <c r="BD1427" s="103">
        <f>IF(L1427="snížená",#REF!,0)</f>
        <v>0</v>
      </c>
      <c r="BE1427" s="103">
        <f>IF(L1427="zákl. přenesená",#REF!,0)</f>
        <v>0</v>
      </c>
      <c r="BF1427" s="103">
        <f>IF(L1427="sníž. přenesená",#REF!,0)</f>
        <v>0</v>
      </c>
      <c r="BG1427" s="103">
        <f>IF(L1427="nulová",#REF!,0)</f>
        <v>0</v>
      </c>
      <c r="BH1427" s="10" t="s">
        <v>78</v>
      </c>
      <c r="BI1427" s="103" t="e">
        <f>ROUND(#REF!*H1427,2)</f>
        <v>#REF!</v>
      </c>
      <c r="BJ1427" s="10" t="s">
        <v>112</v>
      </c>
      <c r="BK1427" s="102" t="s">
        <v>2541</v>
      </c>
    </row>
    <row r="1428" spans="2:63" s="1" customFormat="1" ht="146.25" x14ac:dyDescent="0.2">
      <c r="B1428" s="21"/>
      <c r="D1428" s="104" t="s">
        <v>114</v>
      </c>
      <c r="F1428" s="105" t="s">
        <v>2542</v>
      </c>
      <c r="I1428" s="97"/>
      <c r="J1428" s="156"/>
      <c r="K1428" s="106"/>
      <c r="R1428" s="44"/>
      <c r="AR1428" s="10" t="s">
        <v>114</v>
      </c>
      <c r="AS1428" s="10" t="s">
        <v>70</v>
      </c>
    </row>
    <row r="1429" spans="2:63" s="1" customFormat="1" ht="19.5" x14ac:dyDescent="0.2">
      <c r="B1429" s="21"/>
      <c r="D1429" s="104" t="s">
        <v>152</v>
      </c>
      <c r="F1429" s="107" t="s">
        <v>2533</v>
      </c>
      <c r="I1429" s="97"/>
      <c r="J1429" s="156"/>
      <c r="K1429" s="106"/>
      <c r="R1429" s="44"/>
      <c r="AR1429" s="10" t="s">
        <v>152</v>
      </c>
      <c r="AS1429" s="10" t="s">
        <v>70</v>
      </c>
    </row>
    <row r="1430" spans="2:63" s="1" customFormat="1" ht="24.2" customHeight="1" x14ac:dyDescent="0.2">
      <c r="B1430" s="92"/>
      <c r="C1430" s="93" t="s">
        <v>1325</v>
      </c>
      <c r="D1430" s="93" t="s">
        <v>108</v>
      </c>
      <c r="E1430" s="94" t="s">
        <v>2543</v>
      </c>
      <c r="F1430" s="95" t="s">
        <v>2544</v>
      </c>
      <c r="G1430" s="96" t="s">
        <v>111</v>
      </c>
      <c r="H1430" s="97">
        <v>10</v>
      </c>
      <c r="I1430" s="97" t="s">
        <v>4510</v>
      </c>
      <c r="J1430" s="156"/>
      <c r="K1430" s="98" t="s">
        <v>1</v>
      </c>
      <c r="L1430" s="99" t="s">
        <v>35</v>
      </c>
      <c r="M1430" s="100">
        <v>0</v>
      </c>
      <c r="N1430" s="100">
        <f>M1430*H1430</f>
        <v>0</v>
      </c>
      <c r="O1430" s="100">
        <v>0</v>
      </c>
      <c r="P1430" s="100">
        <f>O1430*H1430</f>
        <v>0</v>
      </c>
      <c r="Q1430" s="100">
        <v>0</v>
      </c>
      <c r="R1430" s="101">
        <f>Q1430*H1430</f>
        <v>0</v>
      </c>
      <c r="AP1430" s="102" t="s">
        <v>112</v>
      </c>
      <c r="AR1430" s="102" t="s">
        <v>108</v>
      </c>
      <c r="AS1430" s="102" t="s">
        <v>70</v>
      </c>
      <c r="AW1430" s="10" t="s">
        <v>113</v>
      </c>
      <c r="BC1430" s="103" t="e">
        <f>IF(L1430="základní",#REF!,0)</f>
        <v>#REF!</v>
      </c>
      <c r="BD1430" s="103">
        <f>IF(L1430="snížená",#REF!,0)</f>
        <v>0</v>
      </c>
      <c r="BE1430" s="103">
        <f>IF(L1430="zákl. přenesená",#REF!,0)</f>
        <v>0</v>
      </c>
      <c r="BF1430" s="103">
        <f>IF(L1430="sníž. přenesená",#REF!,0)</f>
        <v>0</v>
      </c>
      <c r="BG1430" s="103">
        <f>IF(L1430="nulová",#REF!,0)</f>
        <v>0</v>
      </c>
      <c r="BH1430" s="10" t="s">
        <v>78</v>
      </c>
      <c r="BI1430" s="103" t="e">
        <f>ROUND(#REF!*H1430,2)</f>
        <v>#REF!</v>
      </c>
      <c r="BJ1430" s="10" t="s">
        <v>112</v>
      </c>
      <c r="BK1430" s="102" t="s">
        <v>2545</v>
      </c>
    </row>
    <row r="1431" spans="2:63" s="1" customFormat="1" ht="87.75" x14ac:dyDescent="0.2">
      <c r="B1431" s="21"/>
      <c r="D1431" s="104" t="s">
        <v>114</v>
      </c>
      <c r="F1431" s="105" t="s">
        <v>2546</v>
      </c>
      <c r="I1431" s="97"/>
      <c r="J1431" s="156"/>
      <c r="K1431" s="106"/>
      <c r="R1431" s="44"/>
      <c r="AR1431" s="10" t="s">
        <v>114</v>
      </c>
      <c r="AS1431" s="10" t="s">
        <v>70</v>
      </c>
    </row>
    <row r="1432" spans="2:63" s="1" customFormat="1" ht="19.5" x14ac:dyDescent="0.2">
      <c r="B1432" s="21"/>
      <c r="D1432" s="104" t="s">
        <v>152</v>
      </c>
      <c r="F1432" s="107" t="s">
        <v>2547</v>
      </c>
      <c r="I1432" s="97"/>
      <c r="J1432" s="156"/>
      <c r="K1432" s="106"/>
      <c r="R1432" s="44"/>
      <c r="AR1432" s="10" t="s">
        <v>152</v>
      </c>
      <c r="AS1432" s="10" t="s">
        <v>70</v>
      </c>
    </row>
    <row r="1433" spans="2:63" s="1" customFormat="1" ht="24.2" customHeight="1" x14ac:dyDescent="0.2">
      <c r="B1433" s="92"/>
      <c r="C1433" s="93" t="s">
        <v>2548</v>
      </c>
      <c r="D1433" s="93" t="s">
        <v>108</v>
      </c>
      <c r="E1433" s="94" t="s">
        <v>2549</v>
      </c>
      <c r="F1433" s="95" t="s">
        <v>2550</v>
      </c>
      <c r="G1433" s="96" t="s">
        <v>111</v>
      </c>
      <c r="H1433" s="97">
        <v>10</v>
      </c>
      <c r="I1433" s="97" t="s">
        <v>4510</v>
      </c>
      <c r="J1433" s="156"/>
      <c r="K1433" s="98" t="s">
        <v>1</v>
      </c>
      <c r="L1433" s="99" t="s">
        <v>35</v>
      </c>
      <c r="M1433" s="100">
        <v>0</v>
      </c>
      <c r="N1433" s="100">
        <f>M1433*H1433</f>
        <v>0</v>
      </c>
      <c r="O1433" s="100">
        <v>0</v>
      </c>
      <c r="P1433" s="100">
        <f>O1433*H1433</f>
        <v>0</v>
      </c>
      <c r="Q1433" s="100">
        <v>0</v>
      </c>
      <c r="R1433" s="101">
        <f>Q1433*H1433</f>
        <v>0</v>
      </c>
      <c r="AP1433" s="102" t="s">
        <v>112</v>
      </c>
      <c r="AR1433" s="102" t="s">
        <v>108</v>
      </c>
      <c r="AS1433" s="102" t="s">
        <v>70</v>
      </c>
      <c r="AW1433" s="10" t="s">
        <v>113</v>
      </c>
      <c r="BC1433" s="103" t="e">
        <f>IF(L1433="základní",#REF!,0)</f>
        <v>#REF!</v>
      </c>
      <c r="BD1433" s="103">
        <f>IF(L1433="snížená",#REF!,0)</f>
        <v>0</v>
      </c>
      <c r="BE1433" s="103">
        <f>IF(L1433="zákl. přenesená",#REF!,0)</f>
        <v>0</v>
      </c>
      <c r="BF1433" s="103">
        <f>IF(L1433="sníž. přenesená",#REF!,0)</f>
        <v>0</v>
      </c>
      <c r="BG1433" s="103">
        <f>IF(L1433="nulová",#REF!,0)</f>
        <v>0</v>
      </c>
      <c r="BH1433" s="10" t="s">
        <v>78</v>
      </c>
      <c r="BI1433" s="103" t="e">
        <f>ROUND(#REF!*H1433,2)</f>
        <v>#REF!</v>
      </c>
      <c r="BJ1433" s="10" t="s">
        <v>112</v>
      </c>
      <c r="BK1433" s="102" t="s">
        <v>2551</v>
      </c>
    </row>
    <row r="1434" spans="2:63" s="1" customFormat="1" ht="87.75" x14ac:dyDescent="0.2">
      <c r="B1434" s="21"/>
      <c r="D1434" s="104" t="s">
        <v>114</v>
      </c>
      <c r="F1434" s="105" t="s">
        <v>2552</v>
      </c>
      <c r="I1434" s="97"/>
      <c r="J1434" s="156"/>
      <c r="K1434" s="106"/>
      <c r="R1434" s="44"/>
      <c r="AR1434" s="10" t="s">
        <v>114</v>
      </c>
      <c r="AS1434" s="10" t="s">
        <v>70</v>
      </c>
    </row>
    <row r="1435" spans="2:63" s="1" customFormat="1" ht="19.5" x14ac:dyDescent="0.2">
      <c r="B1435" s="21"/>
      <c r="D1435" s="104" t="s">
        <v>152</v>
      </c>
      <c r="F1435" s="107" t="s">
        <v>2547</v>
      </c>
      <c r="I1435" s="97"/>
      <c r="J1435" s="156"/>
      <c r="K1435" s="106"/>
      <c r="R1435" s="44"/>
      <c r="AR1435" s="10" t="s">
        <v>152</v>
      </c>
      <c r="AS1435" s="10" t="s">
        <v>70</v>
      </c>
    </row>
    <row r="1436" spans="2:63" s="1" customFormat="1" ht="24.2" customHeight="1" x14ac:dyDescent="0.2">
      <c r="B1436" s="92"/>
      <c r="C1436" s="93" t="s">
        <v>1330</v>
      </c>
      <c r="D1436" s="93" t="s">
        <v>108</v>
      </c>
      <c r="E1436" s="94" t="s">
        <v>2553</v>
      </c>
      <c r="F1436" s="95" t="s">
        <v>2554</v>
      </c>
      <c r="G1436" s="96" t="s">
        <v>111</v>
      </c>
      <c r="H1436" s="97">
        <v>10</v>
      </c>
      <c r="I1436" s="97" t="s">
        <v>4510</v>
      </c>
      <c r="J1436" s="156"/>
      <c r="K1436" s="98" t="s">
        <v>1</v>
      </c>
      <c r="L1436" s="99" t="s">
        <v>35</v>
      </c>
      <c r="M1436" s="100">
        <v>0</v>
      </c>
      <c r="N1436" s="100">
        <f>M1436*H1436</f>
        <v>0</v>
      </c>
      <c r="O1436" s="100">
        <v>0</v>
      </c>
      <c r="P1436" s="100">
        <f>O1436*H1436</f>
        <v>0</v>
      </c>
      <c r="Q1436" s="100">
        <v>0</v>
      </c>
      <c r="R1436" s="101">
        <f>Q1436*H1436</f>
        <v>0</v>
      </c>
      <c r="AP1436" s="102" t="s">
        <v>112</v>
      </c>
      <c r="AR1436" s="102" t="s">
        <v>108</v>
      </c>
      <c r="AS1436" s="102" t="s">
        <v>70</v>
      </c>
      <c r="AW1436" s="10" t="s">
        <v>113</v>
      </c>
      <c r="BC1436" s="103" t="e">
        <f>IF(L1436="základní",#REF!,0)</f>
        <v>#REF!</v>
      </c>
      <c r="BD1436" s="103">
        <f>IF(L1436="snížená",#REF!,0)</f>
        <v>0</v>
      </c>
      <c r="BE1436" s="103">
        <f>IF(L1436="zákl. přenesená",#REF!,0)</f>
        <v>0</v>
      </c>
      <c r="BF1436" s="103">
        <f>IF(L1436="sníž. přenesená",#REF!,0)</f>
        <v>0</v>
      </c>
      <c r="BG1436" s="103">
        <f>IF(L1436="nulová",#REF!,0)</f>
        <v>0</v>
      </c>
      <c r="BH1436" s="10" t="s">
        <v>78</v>
      </c>
      <c r="BI1436" s="103" t="e">
        <f>ROUND(#REF!*H1436,2)</f>
        <v>#REF!</v>
      </c>
      <c r="BJ1436" s="10" t="s">
        <v>112</v>
      </c>
      <c r="BK1436" s="102" t="s">
        <v>2555</v>
      </c>
    </row>
    <row r="1437" spans="2:63" s="1" customFormat="1" ht="87.75" x14ac:dyDescent="0.2">
      <c r="B1437" s="21"/>
      <c r="D1437" s="104" t="s">
        <v>114</v>
      </c>
      <c r="F1437" s="105" t="s">
        <v>2556</v>
      </c>
      <c r="I1437" s="97"/>
      <c r="J1437" s="156"/>
      <c r="K1437" s="106"/>
      <c r="R1437" s="44"/>
      <c r="AR1437" s="10" t="s">
        <v>114</v>
      </c>
      <c r="AS1437" s="10" t="s">
        <v>70</v>
      </c>
    </row>
    <row r="1438" spans="2:63" s="1" customFormat="1" ht="19.5" x14ac:dyDescent="0.2">
      <c r="B1438" s="21"/>
      <c r="D1438" s="104" t="s">
        <v>152</v>
      </c>
      <c r="F1438" s="107" t="s">
        <v>2547</v>
      </c>
      <c r="I1438" s="97"/>
      <c r="J1438" s="156"/>
      <c r="K1438" s="106"/>
      <c r="R1438" s="44"/>
      <c r="AR1438" s="10" t="s">
        <v>152</v>
      </c>
      <c r="AS1438" s="10" t="s">
        <v>70</v>
      </c>
    </row>
    <row r="1439" spans="2:63" s="1" customFormat="1" ht="24.2" customHeight="1" x14ac:dyDescent="0.2">
      <c r="B1439" s="92"/>
      <c r="C1439" s="93" t="s">
        <v>2557</v>
      </c>
      <c r="D1439" s="93" t="s">
        <v>108</v>
      </c>
      <c r="E1439" s="94" t="s">
        <v>2558</v>
      </c>
      <c r="F1439" s="95" t="s">
        <v>2559</v>
      </c>
      <c r="G1439" s="96" t="s">
        <v>111</v>
      </c>
      <c r="H1439" s="97">
        <v>10</v>
      </c>
      <c r="I1439" s="97" t="s">
        <v>4510</v>
      </c>
      <c r="J1439" s="156"/>
      <c r="K1439" s="98" t="s">
        <v>1</v>
      </c>
      <c r="L1439" s="99" t="s">
        <v>35</v>
      </c>
      <c r="M1439" s="100">
        <v>0</v>
      </c>
      <c r="N1439" s="100">
        <f>M1439*H1439</f>
        <v>0</v>
      </c>
      <c r="O1439" s="100">
        <v>0</v>
      </c>
      <c r="P1439" s="100">
        <f>O1439*H1439</f>
        <v>0</v>
      </c>
      <c r="Q1439" s="100">
        <v>0</v>
      </c>
      <c r="R1439" s="101">
        <f>Q1439*H1439</f>
        <v>0</v>
      </c>
      <c r="AP1439" s="102" t="s">
        <v>112</v>
      </c>
      <c r="AR1439" s="102" t="s">
        <v>108</v>
      </c>
      <c r="AS1439" s="102" t="s">
        <v>70</v>
      </c>
      <c r="AW1439" s="10" t="s">
        <v>113</v>
      </c>
      <c r="BC1439" s="103" t="e">
        <f>IF(L1439="základní",#REF!,0)</f>
        <v>#REF!</v>
      </c>
      <c r="BD1439" s="103">
        <f>IF(L1439="snížená",#REF!,0)</f>
        <v>0</v>
      </c>
      <c r="BE1439" s="103">
        <f>IF(L1439="zákl. přenesená",#REF!,0)</f>
        <v>0</v>
      </c>
      <c r="BF1439" s="103">
        <f>IF(L1439="sníž. přenesená",#REF!,0)</f>
        <v>0</v>
      </c>
      <c r="BG1439" s="103">
        <f>IF(L1439="nulová",#REF!,0)</f>
        <v>0</v>
      </c>
      <c r="BH1439" s="10" t="s">
        <v>78</v>
      </c>
      <c r="BI1439" s="103" t="e">
        <f>ROUND(#REF!*H1439,2)</f>
        <v>#REF!</v>
      </c>
      <c r="BJ1439" s="10" t="s">
        <v>112</v>
      </c>
      <c r="BK1439" s="102" t="s">
        <v>2560</v>
      </c>
    </row>
    <row r="1440" spans="2:63" s="1" customFormat="1" ht="87.75" x14ac:dyDescent="0.2">
      <c r="B1440" s="21"/>
      <c r="D1440" s="104" t="s">
        <v>114</v>
      </c>
      <c r="F1440" s="105" t="s">
        <v>2561</v>
      </c>
      <c r="I1440" s="97"/>
      <c r="J1440" s="156"/>
      <c r="K1440" s="106"/>
      <c r="R1440" s="44"/>
      <c r="AR1440" s="10" t="s">
        <v>114</v>
      </c>
      <c r="AS1440" s="10" t="s">
        <v>70</v>
      </c>
    </row>
    <row r="1441" spans="2:63" s="1" customFormat="1" ht="19.5" x14ac:dyDescent="0.2">
      <c r="B1441" s="21"/>
      <c r="D1441" s="104" t="s">
        <v>152</v>
      </c>
      <c r="F1441" s="107" t="s">
        <v>2547</v>
      </c>
      <c r="I1441" s="97"/>
      <c r="J1441" s="156"/>
      <c r="K1441" s="106"/>
      <c r="R1441" s="44"/>
      <c r="AR1441" s="10" t="s">
        <v>152</v>
      </c>
      <c r="AS1441" s="10" t="s">
        <v>70</v>
      </c>
    </row>
    <row r="1442" spans="2:63" s="1" customFormat="1" ht="24.2" customHeight="1" x14ac:dyDescent="0.2">
      <c r="B1442" s="92"/>
      <c r="C1442" s="93" t="s">
        <v>1334</v>
      </c>
      <c r="D1442" s="93" t="s">
        <v>108</v>
      </c>
      <c r="E1442" s="94" t="s">
        <v>2562</v>
      </c>
      <c r="F1442" s="95" t="s">
        <v>2563</v>
      </c>
      <c r="G1442" s="96" t="s">
        <v>111</v>
      </c>
      <c r="H1442" s="97">
        <v>10</v>
      </c>
      <c r="I1442" s="97" t="s">
        <v>4510</v>
      </c>
      <c r="J1442" s="156"/>
      <c r="K1442" s="98" t="s">
        <v>1</v>
      </c>
      <c r="L1442" s="99" t="s">
        <v>35</v>
      </c>
      <c r="M1442" s="100">
        <v>0</v>
      </c>
      <c r="N1442" s="100">
        <f>M1442*H1442</f>
        <v>0</v>
      </c>
      <c r="O1442" s="100">
        <v>0</v>
      </c>
      <c r="P1442" s="100">
        <f>O1442*H1442</f>
        <v>0</v>
      </c>
      <c r="Q1442" s="100">
        <v>0</v>
      </c>
      <c r="R1442" s="101">
        <f>Q1442*H1442</f>
        <v>0</v>
      </c>
      <c r="AP1442" s="102" t="s">
        <v>112</v>
      </c>
      <c r="AR1442" s="102" t="s">
        <v>108</v>
      </c>
      <c r="AS1442" s="102" t="s">
        <v>70</v>
      </c>
      <c r="AW1442" s="10" t="s">
        <v>113</v>
      </c>
      <c r="BC1442" s="103" t="e">
        <f>IF(L1442="základní",#REF!,0)</f>
        <v>#REF!</v>
      </c>
      <c r="BD1442" s="103">
        <f>IF(L1442="snížená",#REF!,0)</f>
        <v>0</v>
      </c>
      <c r="BE1442" s="103">
        <f>IF(L1442="zákl. přenesená",#REF!,0)</f>
        <v>0</v>
      </c>
      <c r="BF1442" s="103">
        <f>IF(L1442="sníž. přenesená",#REF!,0)</f>
        <v>0</v>
      </c>
      <c r="BG1442" s="103">
        <f>IF(L1442="nulová",#REF!,0)</f>
        <v>0</v>
      </c>
      <c r="BH1442" s="10" t="s">
        <v>78</v>
      </c>
      <c r="BI1442" s="103" t="e">
        <f>ROUND(#REF!*H1442,2)</f>
        <v>#REF!</v>
      </c>
      <c r="BJ1442" s="10" t="s">
        <v>112</v>
      </c>
      <c r="BK1442" s="102" t="s">
        <v>2564</v>
      </c>
    </row>
    <row r="1443" spans="2:63" s="1" customFormat="1" ht="87.75" x14ac:dyDescent="0.2">
      <c r="B1443" s="21"/>
      <c r="D1443" s="104" t="s">
        <v>114</v>
      </c>
      <c r="F1443" s="105" t="s">
        <v>2565</v>
      </c>
      <c r="I1443" s="97"/>
      <c r="J1443" s="156"/>
      <c r="K1443" s="106"/>
      <c r="R1443" s="44"/>
      <c r="AR1443" s="10" t="s">
        <v>114</v>
      </c>
      <c r="AS1443" s="10" t="s">
        <v>70</v>
      </c>
    </row>
    <row r="1444" spans="2:63" s="1" customFormat="1" ht="19.5" x14ac:dyDescent="0.2">
      <c r="B1444" s="21"/>
      <c r="D1444" s="104" t="s">
        <v>152</v>
      </c>
      <c r="F1444" s="107" t="s">
        <v>2566</v>
      </c>
      <c r="I1444" s="97"/>
      <c r="J1444" s="156"/>
      <c r="K1444" s="106"/>
      <c r="R1444" s="44"/>
      <c r="AR1444" s="10" t="s">
        <v>152</v>
      </c>
      <c r="AS1444" s="10" t="s">
        <v>70</v>
      </c>
    </row>
    <row r="1445" spans="2:63" s="1" customFormat="1" ht="24.2" customHeight="1" x14ac:dyDescent="0.2">
      <c r="B1445" s="92"/>
      <c r="C1445" s="93" t="s">
        <v>2567</v>
      </c>
      <c r="D1445" s="93" t="s">
        <v>108</v>
      </c>
      <c r="E1445" s="94" t="s">
        <v>2568</v>
      </c>
      <c r="F1445" s="95" t="s">
        <v>2569</v>
      </c>
      <c r="G1445" s="96" t="s">
        <v>111</v>
      </c>
      <c r="H1445" s="97">
        <v>10</v>
      </c>
      <c r="I1445" s="97" t="s">
        <v>4510</v>
      </c>
      <c r="J1445" s="156"/>
      <c r="K1445" s="98" t="s">
        <v>1</v>
      </c>
      <c r="L1445" s="99" t="s">
        <v>35</v>
      </c>
      <c r="M1445" s="100">
        <v>0</v>
      </c>
      <c r="N1445" s="100">
        <f>M1445*H1445</f>
        <v>0</v>
      </c>
      <c r="O1445" s="100">
        <v>0</v>
      </c>
      <c r="P1445" s="100">
        <f>O1445*H1445</f>
        <v>0</v>
      </c>
      <c r="Q1445" s="100">
        <v>0</v>
      </c>
      <c r="R1445" s="101">
        <f>Q1445*H1445</f>
        <v>0</v>
      </c>
      <c r="AP1445" s="102" t="s">
        <v>112</v>
      </c>
      <c r="AR1445" s="102" t="s">
        <v>108</v>
      </c>
      <c r="AS1445" s="102" t="s">
        <v>70</v>
      </c>
      <c r="AW1445" s="10" t="s">
        <v>113</v>
      </c>
      <c r="BC1445" s="103" t="e">
        <f>IF(L1445="základní",#REF!,0)</f>
        <v>#REF!</v>
      </c>
      <c r="BD1445" s="103">
        <f>IF(L1445="snížená",#REF!,0)</f>
        <v>0</v>
      </c>
      <c r="BE1445" s="103">
        <f>IF(L1445="zákl. přenesená",#REF!,0)</f>
        <v>0</v>
      </c>
      <c r="BF1445" s="103">
        <f>IF(L1445="sníž. přenesená",#REF!,0)</f>
        <v>0</v>
      </c>
      <c r="BG1445" s="103">
        <f>IF(L1445="nulová",#REF!,0)</f>
        <v>0</v>
      </c>
      <c r="BH1445" s="10" t="s">
        <v>78</v>
      </c>
      <c r="BI1445" s="103" t="e">
        <f>ROUND(#REF!*H1445,2)</f>
        <v>#REF!</v>
      </c>
      <c r="BJ1445" s="10" t="s">
        <v>112</v>
      </c>
      <c r="BK1445" s="102" t="s">
        <v>2570</v>
      </c>
    </row>
    <row r="1446" spans="2:63" s="1" customFormat="1" ht="87.75" x14ac:dyDescent="0.2">
      <c r="B1446" s="21"/>
      <c r="D1446" s="104" t="s">
        <v>114</v>
      </c>
      <c r="F1446" s="105" t="s">
        <v>2571</v>
      </c>
      <c r="I1446" s="97"/>
      <c r="J1446" s="156"/>
      <c r="K1446" s="106"/>
      <c r="R1446" s="44"/>
      <c r="AR1446" s="10" t="s">
        <v>114</v>
      </c>
      <c r="AS1446" s="10" t="s">
        <v>70</v>
      </c>
    </row>
    <row r="1447" spans="2:63" s="1" customFormat="1" ht="19.5" x14ac:dyDescent="0.2">
      <c r="B1447" s="21"/>
      <c r="D1447" s="104" t="s">
        <v>152</v>
      </c>
      <c r="F1447" s="107" t="s">
        <v>2566</v>
      </c>
      <c r="I1447" s="97"/>
      <c r="J1447" s="156"/>
      <c r="K1447" s="106"/>
      <c r="R1447" s="44"/>
      <c r="AR1447" s="10" t="s">
        <v>152</v>
      </c>
      <c r="AS1447" s="10" t="s">
        <v>70</v>
      </c>
    </row>
    <row r="1448" spans="2:63" s="1" customFormat="1" ht="24.2" customHeight="1" x14ac:dyDescent="0.2">
      <c r="B1448" s="92"/>
      <c r="C1448" s="93" t="s">
        <v>1339</v>
      </c>
      <c r="D1448" s="93" t="s">
        <v>108</v>
      </c>
      <c r="E1448" s="94" t="s">
        <v>2572</v>
      </c>
      <c r="F1448" s="95" t="s">
        <v>2573</v>
      </c>
      <c r="G1448" s="96" t="s">
        <v>111</v>
      </c>
      <c r="H1448" s="97">
        <v>10</v>
      </c>
      <c r="I1448" s="97" t="s">
        <v>4510</v>
      </c>
      <c r="J1448" s="156"/>
      <c r="K1448" s="98" t="s">
        <v>1</v>
      </c>
      <c r="L1448" s="99" t="s">
        <v>35</v>
      </c>
      <c r="M1448" s="100">
        <v>0</v>
      </c>
      <c r="N1448" s="100">
        <f>M1448*H1448</f>
        <v>0</v>
      </c>
      <c r="O1448" s="100">
        <v>0</v>
      </c>
      <c r="P1448" s="100">
        <f>O1448*H1448</f>
        <v>0</v>
      </c>
      <c r="Q1448" s="100">
        <v>0</v>
      </c>
      <c r="R1448" s="101">
        <f>Q1448*H1448</f>
        <v>0</v>
      </c>
      <c r="AP1448" s="102" t="s">
        <v>112</v>
      </c>
      <c r="AR1448" s="102" t="s">
        <v>108</v>
      </c>
      <c r="AS1448" s="102" t="s">
        <v>70</v>
      </c>
      <c r="AW1448" s="10" t="s">
        <v>113</v>
      </c>
      <c r="BC1448" s="103" t="e">
        <f>IF(L1448="základní",#REF!,0)</f>
        <v>#REF!</v>
      </c>
      <c r="BD1448" s="103">
        <f>IF(L1448="snížená",#REF!,0)</f>
        <v>0</v>
      </c>
      <c r="BE1448" s="103">
        <f>IF(L1448="zákl. přenesená",#REF!,0)</f>
        <v>0</v>
      </c>
      <c r="BF1448" s="103">
        <f>IF(L1448="sníž. přenesená",#REF!,0)</f>
        <v>0</v>
      </c>
      <c r="BG1448" s="103">
        <f>IF(L1448="nulová",#REF!,0)</f>
        <v>0</v>
      </c>
      <c r="BH1448" s="10" t="s">
        <v>78</v>
      </c>
      <c r="BI1448" s="103" t="e">
        <f>ROUND(#REF!*H1448,2)</f>
        <v>#REF!</v>
      </c>
      <c r="BJ1448" s="10" t="s">
        <v>112</v>
      </c>
      <c r="BK1448" s="102" t="s">
        <v>2574</v>
      </c>
    </row>
    <row r="1449" spans="2:63" s="1" customFormat="1" ht="87.75" x14ac:dyDescent="0.2">
      <c r="B1449" s="21"/>
      <c r="D1449" s="104" t="s">
        <v>114</v>
      </c>
      <c r="F1449" s="105" t="s">
        <v>2575</v>
      </c>
      <c r="I1449" s="97"/>
      <c r="J1449" s="156"/>
      <c r="K1449" s="106"/>
      <c r="R1449" s="44"/>
      <c r="AR1449" s="10" t="s">
        <v>114</v>
      </c>
      <c r="AS1449" s="10" t="s">
        <v>70</v>
      </c>
    </row>
    <row r="1450" spans="2:63" s="1" customFormat="1" ht="19.5" x14ac:dyDescent="0.2">
      <c r="B1450" s="21"/>
      <c r="D1450" s="104" t="s">
        <v>152</v>
      </c>
      <c r="F1450" s="107" t="s">
        <v>2566</v>
      </c>
      <c r="I1450" s="97"/>
      <c r="J1450" s="156"/>
      <c r="K1450" s="106"/>
      <c r="R1450" s="44"/>
      <c r="AR1450" s="10" t="s">
        <v>152</v>
      </c>
      <c r="AS1450" s="10" t="s">
        <v>70</v>
      </c>
    </row>
    <row r="1451" spans="2:63" s="1" customFormat="1" ht="24.2" customHeight="1" x14ac:dyDescent="0.2">
      <c r="B1451" s="92"/>
      <c r="C1451" s="93" t="s">
        <v>2576</v>
      </c>
      <c r="D1451" s="93" t="s">
        <v>108</v>
      </c>
      <c r="E1451" s="94" t="s">
        <v>2577</v>
      </c>
      <c r="F1451" s="95" t="s">
        <v>2578</v>
      </c>
      <c r="G1451" s="96" t="s">
        <v>111</v>
      </c>
      <c r="H1451" s="97">
        <v>10</v>
      </c>
      <c r="I1451" s="97" t="s">
        <v>4510</v>
      </c>
      <c r="J1451" s="156"/>
      <c r="K1451" s="98" t="s">
        <v>1</v>
      </c>
      <c r="L1451" s="99" t="s">
        <v>35</v>
      </c>
      <c r="M1451" s="100">
        <v>0</v>
      </c>
      <c r="N1451" s="100">
        <f>M1451*H1451</f>
        <v>0</v>
      </c>
      <c r="O1451" s="100">
        <v>0</v>
      </c>
      <c r="P1451" s="100">
        <f>O1451*H1451</f>
        <v>0</v>
      </c>
      <c r="Q1451" s="100">
        <v>0</v>
      </c>
      <c r="R1451" s="101">
        <f>Q1451*H1451</f>
        <v>0</v>
      </c>
      <c r="AP1451" s="102" t="s">
        <v>112</v>
      </c>
      <c r="AR1451" s="102" t="s">
        <v>108</v>
      </c>
      <c r="AS1451" s="102" t="s">
        <v>70</v>
      </c>
      <c r="AW1451" s="10" t="s">
        <v>113</v>
      </c>
      <c r="BC1451" s="103" t="e">
        <f>IF(L1451="základní",#REF!,0)</f>
        <v>#REF!</v>
      </c>
      <c r="BD1451" s="103">
        <f>IF(L1451="snížená",#REF!,0)</f>
        <v>0</v>
      </c>
      <c r="BE1451" s="103">
        <f>IF(L1451="zákl. přenesená",#REF!,0)</f>
        <v>0</v>
      </c>
      <c r="BF1451" s="103">
        <f>IF(L1451="sníž. přenesená",#REF!,0)</f>
        <v>0</v>
      </c>
      <c r="BG1451" s="103">
        <f>IF(L1451="nulová",#REF!,0)</f>
        <v>0</v>
      </c>
      <c r="BH1451" s="10" t="s">
        <v>78</v>
      </c>
      <c r="BI1451" s="103" t="e">
        <f>ROUND(#REF!*H1451,2)</f>
        <v>#REF!</v>
      </c>
      <c r="BJ1451" s="10" t="s">
        <v>112</v>
      </c>
      <c r="BK1451" s="102" t="s">
        <v>2579</v>
      </c>
    </row>
    <row r="1452" spans="2:63" s="1" customFormat="1" ht="87.75" x14ac:dyDescent="0.2">
      <c r="B1452" s="21"/>
      <c r="D1452" s="104" t="s">
        <v>114</v>
      </c>
      <c r="F1452" s="105" t="s">
        <v>2580</v>
      </c>
      <c r="I1452" s="97"/>
      <c r="J1452" s="156"/>
      <c r="K1452" s="106"/>
      <c r="R1452" s="44"/>
      <c r="AR1452" s="10" t="s">
        <v>114</v>
      </c>
      <c r="AS1452" s="10" t="s">
        <v>70</v>
      </c>
    </row>
    <row r="1453" spans="2:63" s="1" customFormat="1" ht="19.5" x14ac:dyDescent="0.2">
      <c r="B1453" s="21"/>
      <c r="D1453" s="104" t="s">
        <v>152</v>
      </c>
      <c r="F1453" s="107" t="s">
        <v>2566</v>
      </c>
      <c r="I1453" s="97"/>
      <c r="J1453" s="156"/>
      <c r="K1453" s="106"/>
      <c r="R1453" s="44"/>
      <c r="AR1453" s="10" t="s">
        <v>152</v>
      </c>
      <c r="AS1453" s="10" t="s">
        <v>70</v>
      </c>
    </row>
    <row r="1454" spans="2:63" s="1" customFormat="1" ht="33" customHeight="1" x14ac:dyDescent="0.2">
      <c r="B1454" s="92"/>
      <c r="C1454" s="93" t="s">
        <v>1343</v>
      </c>
      <c r="D1454" s="93" t="s">
        <v>108</v>
      </c>
      <c r="E1454" s="94" t="s">
        <v>2581</v>
      </c>
      <c r="F1454" s="95" t="s">
        <v>2582</v>
      </c>
      <c r="G1454" s="96" t="s">
        <v>111</v>
      </c>
      <c r="H1454" s="97">
        <v>10</v>
      </c>
      <c r="I1454" s="97" t="s">
        <v>4510</v>
      </c>
      <c r="J1454" s="156"/>
      <c r="K1454" s="98" t="s">
        <v>1</v>
      </c>
      <c r="L1454" s="99" t="s">
        <v>35</v>
      </c>
      <c r="M1454" s="100">
        <v>0</v>
      </c>
      <c r="N1454" s="100">
        <f>M1454*H1454</f>
        <v>0</v>
      </c>
      <c r="O1454" s="100">
        <v>0</v>
      </c>
      <c r="P1454" s="100">
        <f>O1454*H1454</f>
        <v>0</v>
      </c>
      <c r="Q1454" s="100">
        <v>0</v>
      </c>
      <c r="R1454" s="101">
        <f>Q1454*H1454</f>
        <v>0</v>
      </c>
      <c r="AP1454" s="102" t="s">
        <v>112</v>
      </c>
      <c r="AR1454" s="102" t="s">
        <v>108</v>
      </c>
      <c r="AS1454" s="102" t="s">
        <v>70</v>
      </c>
      <c r="AW1454" s="10" t="s">
        <v>113</v>
      </c>
      <c r="BC1454" s="103" t="e">
        <f>IF(L1454="základní",#REF!,0)</f>
        <v>#REF!</v>
      </c>
      <c r="BD1454" s="103">
        <f>IF(L1454="snížená",#REF!,0)</f>
        <v>0</v>
      </c>
      <c r="BE1454" s="103">
        <f>IF(L1454="zákl. přenesená",#REF!,0)</f>
        <v>0</v>
      </c>
      <c r="BF1454" s="103">
        <f>IF(L1454="sníž. přenesená",#REF!,0)</f>
        <v>0</v>
      </c>
      <c r="BG1454" s="103">
        <f>IF(L1454="nulová",#REF!,0)</f>
        <v>0</v>
      </c>
      <c r="BH1454" s="10" t="s">
        <v>78</v>
      </c>
      <c r="BI1454" s="103" t="e">
        <f>ROUND(#REF!*H1454,2)</f>
        <v>#REF!</v>
      </c>
      <c r="BJ1454" s="10" t="s">
        <v>112</v>
      </c>
      <c r="BK1454" s="102" t="s">
        <v>2583</v>
      </c>
    </row>
    <row r="1455" spans="2:63" s="1" customFormat="1" ht="136.5" x14ac:dyDescent="0.2">
      <c r="B1455" s="21"/>
      <c r="D1455" s="104" t="s">
        <v>114</v>
      </c>
      <c r="F1455" s="105" t="s">
        <v>2584</v>
      </c>
      <c r="I1455" s="97"/>
      <c r="J1455" s="156"/>
      <c r="K1455" s="106"/>
      <c r="R1455" s="44"/>
      <c r="AR1455" s="10" t="s">
        <v>114</v>
      </c>
      <c r="AS1455" s="10" t="s">
        <v>70</v>
      </c>
    </row>
    <row r="1456" spans="2:63" s="1" customFormat="1" ht="19.5" x14ac:dyDescent="0.2">
      <c r="B1456" s="21"/>
      <c r="D1456" s="104" t="s">
        <v>152</v>
      </c>
      <c r="F1456" s="107" t="s">
        <v>2585</v>
      </c>
      <c r="I1456" s="97"/>
      <c r="J1456" s="156"/>
      <c r="K1456" s="106"/>
      <c r="R1456" s="44"/>
      <c r="AR1456" s="10" t="s">
        <v>152</v>
      </c>
      <c r="AS1456" s="10" t="s">
        <v>70</v>
      </c>
    </row>
    <row r="1457" spans="2:63" s="1" customFormat="1" ht="33" customHeight="1" x14ac:dyDescent="0.2">
      <c r="B1457" s="92"/>
      <c r="C1457" s="93" t="s">
        <v>2586</v>
      </c>
      <c r="D1457" s="93" t="s">
        <v>108</v>
      </c>
      <c r="E1457" s="94" t="s">
        <v>2587</v>
      </c>
      <c r="F1457" s="95" t="s">
        <v>2588</v>
      </c>
      <c r="G1457" s="96" t="s">
        <v>111</v>
      </c>
      <c r="H1457" s="97">
        <v>10</v>
      </c>
      <c r="I1457" s="97" t="s">
        <v>4510</v>
      </c>
      <c r="J1457" s="156"/>
      <c r="K1457" s="98" t="s">
        <v>1</v>
      </c>
      <c r="L1457" s="99" t="s">
        <v>35</v>
      </c>
      <c r="M1457" s="100">
        <v>0</v>
      </c>
      <c r="N1457" s="100">
        <f>M1457*H1457</f>
        <v>0</v>
      </c>
      <c r="O1457" s="100">
        <v>0</v>
      </c>
      <c r="P1457" s="100">
        <f>O1457*H1457</f>
        <v>0</v>
      </c>
      <c r="Q1457" s="100">
        <v>0</v>
      </c>
      <c r="R1457" s="101">
        <f>Q1457*H1457</f>
        <v>0</v>
      </c>
      <c r="AP1457" s="102" t="s">
        <v>112</v>
      </c>
      <c r="AR1457" s="102" t="s">
        <v>108</v>
      </c>
      <c r="AS1457" s="102" t="s">
        <v>70</v>
      </c>
      <c r="AW1457" s="10" t="s">
        <v>113</v>
      </c>
      <c r="BC1457" s="103" t="e">
        <f>IF(L1457="základní",#REF!,0)</f>
        <v>#REF!</v>
      </c>
      <c r="BD1457" s="103">
        <f>IF(L1457="snížená",#REF!,0)</f>
        <v>0</v>
      </c>
      <c r="BE1457" s="103">
        <f>IF(L1457="zákl. přenesená",#REF!,0)</f>
        <v>0</v>
      </c>
      <c r="BF1457" s="103">
        <f>IF(L1457="sníž. přenesená",#REF!,0)</f>
        <v>0</v>
      </c>
      <c r="BG1457" s="103">
        <f>IF(L1457="nulová",#REF!,0)</f>
        <v>0</v>
      </c>
      <c r="BH1457" s="10" t="s">
        <v>78</v>
      </c>
      <c r="BI1457" s="103" t="e">
        <f>ROUND(#REF!*H1457,2)</f>
        <v>#REF!</v>
      </c>
      <c r="BJ1457" s="10" t="s">
        <v>112</v>
      </c>
      <c r="BK1457" s="102" t="s">
        <v>2589</v>
      </c>
    </row>
    <row r="1458" spans="2:63" s="1" customFormat="1" ht="136.5" x14ac:dyDescent="0.2">
      <c r="B1458" s="21"/>
      <c r="D1458" s="104" t="s">
        <v>114</v>
      </c>
      <c r="F1458" s="105" t="s">
        <v>2590</v>
      </c>
      <c r="I1458" s="97"/>
      <c r="J1458" s="156"/>
      <c r="K1458" s="106"/>
      <c r="R1458" s="44"/>
      <c r="AR1458" s="10" t="s">
        <v>114</v>
      </c>
      <c r="AS1458" s="10" t="s">
        <v>70</v>
      </c>
    </row>
    <row r="1459" spans="2:63" s="1" customFormat="1" ht="19.5" x14ac:dyDescent="0.2">
      <c r="B1459" s="21"/>
      <c r="D1459" s="104" t="s">
        <v>152</v>
      </c>
      <c r="F1459" s="107" t="s">
        <v>2585</v>
      </c>
      <c r="I1459" s="97"/>
      <c r="J1459" s="156"/>
      <c r="K1459" s="106"/>
      <c r="R1459" s="44"/>
      <c r="AR1459" s="10" t="s">
        <v>152</v>
      </c>
      <c r="AS1459" s="10" t="s">
        <v>70</v>
      </c>
    </row>
    <row r="1460" spans="2:63" s="1" customFormat="1" ht="33" customHeight="1" x14ac:dyDescent="0.2">
      <c r="B1460" s="92"/>
      <c r="C1460" s="93" t="s">
        <v>1348</v>
      </c>
      <c r="D1460" s="93" t="s">
        <v>108</v>
      </c>
      <c r="E1460" s="94" t="s">
        <v>2591</v>
      </c>
      <c r="F1460" s="95" t="s">
        <v>2592</v>
      </c>
      <c r="G1460" s="96" t="s">
        <v>111</v>
      </c>
      <c r="H1460" s="97">
        <v>10</v>
      </c>
      <c r="I1460" s="97" t="s">
        <v>4510</v>
      </c>
      <c r="J1460" s="156"/>
      <c r="K1460" s="98" t="s">
        <v>1</v>
      </c>
      <c r="L1460" s="99" t="s">
        <v>35</v>
      </c>
      <c r="M1460" s="100">
        <v>0</v>
      </c>
      <c r="N1460" s="100">
        <f>M1460*H1460</f>
        <v>0</v>
      </c>
      <c r="O1460" s="100">
        <v>0</v>
      </c>
      <c r="P1460" s="100">
        <f>O1460*H1460</f>
        <v>0</v>
      </c>
      <c r="Q1460" s="100">
        <v>0</v>
      </c>
      <c r="R1460" s="101">
        <f>Q1460*H1460</f>
        <v>0</v>
      </c>
      <c r="AP1460" s="102" t="s">
        <v>112</v>
      </c>
      <c r="AR1460" s="102" t="s">
        <v>108</v>
      </c>
      <c r="AS1460" s="102" t="s">
        <v>70</v>
      </c>
      <c r="AW1460" s="10" t="s">
        <v>113</v>
      </c>
      <c r="BC1460" s="103" t="e">
        <f>IF(L1460="základní",#REF!,0)</f>
        <v>#REF!</v>
      </c>
      <c r="BD1460" s="103">
        <f>IF(L1460="snížená",#REF!,0)</f>
        <v>0</v>
      </c>
      <c r="BE1460" s="103">
        <f>IF(L1460="zákl. přenesená",#REF!,0)</f>
        <v>0</v>
      </c>
      <c r="BF1460" s="103">
        <f>IF(L1460="sníž. přenesená",#REF!,0)</f>
        <v>0</v>
      </c>
      <c r="BG1460" s="103">
        <f>IF(L1460="nulová",#REF!,0)</f>
        <v>0</v>
      </c>
      <c r="BH1460" s="10" t="s">
        <v>78</v>
      </c>
      <c r="BI1460" s="103" t="e">
        <f>ROUND(#REF!*H1460,2)</f>
        <v>#REF!</v>
      </c>
      <c r="BJ1460" s="10" t="s">
        <v>112</v>
      </c>
      <c r="BK1460" s="102" t="s">
        <v>2593</v>
      </c>
    </row>
    <row r="1461" spans="2:63" s="1" customFormat="1" ht="136.5" x14ac:dyDescent="0.2">
      <c r="B1461" s="21"/>
      <c r="D1461" s="104" t="s">
        <v>114</v>
      </c>
      <c r="F1461" s="105" t="s">
        <v>2594</v>
      </c>
      <c r="I1461" s="97"/>
      <c r="J1461" s="156"/>
      <c r="K1461" s="106"/>
      <c r="R1461" s="44"/>
      <c r="AR1461" s="10" t="s">
        <v>114</v>
      </c>
      <c r="AS1461" s="10" t="s">
        <v>70</v>
      </c>
    </row>
    <row r="1462" spans="2:63" s="1" customFormat="1" ht="19.5" x14ac:dyDescent="0.2">
      <c r="B1462" s="21"/>
      <c r="D1462" s="104" t="s">
        <v>152</v>
      </c>
      <c r="F1462" s="107" t="s">
        <v>2585</v>
      </c>
      <c r="I1462" s="97"/>
      <c r="J1462" s="156"/>
      <c r="K1462" s="106"/>
      <c r="R1462" s="44"/>
      <c r="AR1462" s="10" t="s">
        <v>152</v>
      </c>
      <c r="AS1462" s="10" t="s">
        <v>70</v>
      </c>
    </row>
    <row r="1463" spans="2:63" s="1" customFormat="1" ht="24.2" customHeight="1" x14ac:dyDescent="0.2">
      <c r="B1463" s="92"/>
      <c r="C1463" s="93" t="s">
        <v>2595</v>
      </c>
      <c r="D1463" s="93" t="s">
        <v>108</v>
      </c>
      <c r="E1463" s="94" t="s">
        <v>2596</v>
      </c>
      <c r="F1463" s="95" t="s">
        <v>2597</v>
      </c>
      <c r="G1463" s="96" t="s">
        <v>220</v>
      </c>
      <c r="H1463" s="97">
        <v>40</v>
      </c>
      <c r="I1463" s="97" t="s">
        <v>4510</v>
      </c>
      <c r="J1463" s="156"/>
      <c r="K1463" s="98" t="s">
        <v>1</v>
      </c>
      <c r="L1463" s="99" t="s">
        <v>35</v>
      </c>
      <c r="M1463" s="100">
        <v>0</v>
      </c>
      <c r="N1463" s="100">
        <f>M1463*H1463</f>
        <v>0</v>
      </c>
      <c r="O1463" s="100">
        <v>0</v>
      </c>
      <c r="P1463" s="100">
        <f>O1463*H1463</f>
        <v>0</v>
      </c>
      <c r="Q1463" s="100">
        <v>0</v>
      </c>
      <c r="R1463" s="101">
        <f>Q1463*H1463</f>
        <v>0</v>
      </c>
      <c r="AP1463" s="102" t="s">
        <v>112</v>
      </c>
      <c r="AR1463" s="102" t="s">
        <v>108</v>
      </c>
      <c r="AS1463" s="102" t="s">
        <v>70</v>
      </c>
      <c r="AW1463" s="10" t="s">
        <v>113</v>
      </c>
      <c r="BC1463" s="103" t="e">
        <f>IF(L1463="základní",#REF!,0)</f>
        <v>#REF!</v>
      </c>
      <c r="BD1463" s="103">
        <f>IF(L1463="snížená",#REF!,0)</f>
        <v>0</v>
      </c>
      <c r="BE1463" s="103">
        <f>IF(L1463="zákl. přenesená",#REF!,0)</f>
        <v>0</v>
      </c>
      <c r="BF1463" s="103">
        <f>IF(L1463="sníž. přenesená",#REF!,0)</f>
        <v>0</v>
      </c>
      <c r="BG1463" s="103">
        <f>IF(L1463="nulová",#REF!,0)</f>
        <v>0</v>
      </c>
      <c r="BH1463" s="10" t="s">
        <v>78</v>
      </c>
      <c r="BI1463" s="103" t="e">
        <f>ROUND(#REF!*H1463,2)</f>
        <v>#REF!</v>
      </c>
      <c r="BJ1463" s="10" t="s">
        <v>112</v>
      </c>
      <c r="BK1463" s="102" t="s">
        <v>2598</v>
      </c>
    </row>
    <row r="1464" spans="2:63" s="1" customFormat="1" ht="58.5" x14ac:dyDescent="0.2">
      <c r="B1464" s="21"/>
      <c r="D1464" s="104" t="s">
        <v>114</v>
      </c>
      <c r="F1464" s="105" t="s">
        <v>2599</v>
      </c>
      <c r="I1464" s="97"/>
      <c r="J1464" s="156"/>
      <c r="K1464" s="106"/>
      <c r="R1464" s="44"/>
      <c r="AR1464" s="10" t="s">
        <v>114</v>
      </c>
      <c r="AS1464" s="10" t="s">
        <v>70</v>
      </c>
    </row>
    <row r="1465" spans="2:63" s="1" customFormat="1" ht="24.2" customHeight="1" x14ac:dyDescent="0.2">
      <c r="B1465" s="92"/>
      <c r="C1465" s="93" t="s">
        <v>1352</v>
      </c>
      <c r="D1465" s="93" t="s">
        <v>108</v>
      </c>
      <c r="E1465" s="94" t="s">
        <v>2600</v>
      </c>
      <c r="F1465" s="95" t="s">
        <v>2601</v>
      </c>
      <c r="G1465" s="96" t="s">
        <v>220</v>
      </c>
      <c r="H1465" s="97">
        <v>40</v>
      </c>
      <c r="I1465" s="97" t="s">
        <v>4510</v>
      </c>
      <c r="J1465" s="156"/>
      <c r="K1465" s="98" t="s">
        <v>1</v>
      </c>
      <c r="L1465" s="99" t="s">
        <v>35</v>
      </c>
      <c r="M1465" s="100">
        <v>0</v>
      </c>
      <c r="N1465" s="100">
        <f>M1465*H1465</f>
        <v>0</v>
      </c>
      <c r="O1465" s="100">
        <v>0</v>
      </c>
      <c r="P1465" s="100">
        <f>O1465*H1465</f>
        <v>0</v>
      </c>
      <c r="Q1465" s="100">
        <v>0</v>
      </c>
      <c r="R1465" s="101">
        <f>Q1465*H1465</f>
        <v>0</v>
      </c>
      <c r="AP1465" s="102" t="s">
        <v>112</v>
      </c>
      <c r="AR1465" s="102" t="s">
        <v>108</v>
      </c>
      <c r="AS1465" s="102" t="s">
        <v>70</v>
      </c>
      <c r="AW1465" s="10" t="s">
        <v>113</v>
      </c>
      <c r="BC1465" s="103" t="e">
        <f>IF(L1465="základní",#REF!,0)</f>
        <v>#REF!</v>
      </c>
      <c r="BD1465" s="103">
        <f>IF(L1465="snížená",#REF!,0)</f>
        <v>0</v>
      </c>
      <c r="BE1465" s="103">
        <f>IF(L1465="zákl. přenesená",#REF!,0)</f>
        <v>0</v>
      </c>
      <c r="BF1465" s="103">
        <f>IF(L1465="sníž. přenesená",#REF!,0)</f>
        <v>0</v>
      </c>
      <c r="BG1465" s="103">
        <f>IF(L1465="nulová",#REF!,0)</f>
        <v>0</v>
      </c>
      <c r="BH1465" s="10" t="s">
        <v>78</v>
      </c>
      <c r="BI1465" s="103" t="e">
        <f>ROUND(#REF!*H1465,2)</f>
        <v>#REF!</v>
      </c>
      <c r="BJ1465" s="10" t="s">
        <v>112</v>
      </c>
      <c r="BK1465" s="102" t="s">
        <v>2602</v>
      </c>
    </row>
    <row r="1466" spans="2:63" s="1" customFormat="1" ht="58.5" x14ac:dyDescent="0.2">
      <c r="B1466" s="21"/>
      <c r="D1466" s="104" t="s">
        <v>114</v>
      </c>
      <c r="F1466" s="105" t="s">
        <v>2603</v>
      </c>
      <c r="I1466" s="97"/>
      <c r="J1466" s="156"/>
      <c r="K1466" s="106"/>
      <c r="R1466" s="44"/>
      <c r="AR1466" s="10" t="s">
        <v>114</v>
      </c>
      <c r="AS1466" s="10" t="s">
        <v>70</v>
      </c>
    </row>
    <row r="1467" spans="2:63" s="1" customFormat="1" ht="24.2" customHeight="1" x14ac:dyDescent="0.2">
      <c r="B1467" s="92"/>
      <c r="C1467" s="93" t="s">
        <v>2604</v>
      </c>
      <c r="D1467" s="93" t="s">
        <v>108</v>
      </c>
      <c r="E1467" s="94" t="s">
        <v>2605</v>
      </c>
      <c r="F1467" s="95" t="s">
        <v>2606</v>
      </c>
      <c r="G1467" s="96" t="s">
        <v>220</v>
      </c>
      <c r="H1467" s="97">
        <v>40</v>
      </c>
      <c r="I1467" s="97" t="s">
        <v>4510</v>
      </c>
      <c r="J1467" s="156"/>
      <c r="K1467" s="98" t="s">
        <v>1</v>
      </c>
      <c r="L1467" s="99" t="s">
        <v>35</v>
      </c>
      <c r="M1467" s="100">
        <v>0</v>
      </c>
      <c r="N1467" s="100">
        <f>M1467*H1467</f>
        <v>0</v>
      </c>
      <c r="O1467" s="100">
        <v>0</v>
      </c>
      <c r="P1467" s="100">
        <f>O1467*H1467</f>
        <v>0</v>
      </c>
      <c r="Q1467" s="100">
        <v>0</v>
      </c>
      <c r="R1467" s="101">
        <f>Q1467*H1467</f>
        <v>0</v>
      </c>
      <c r="AP1467" s="102" t="s">
        <v>112</v>
      </c>
      <c r="AR1467" s="102" t="s">
        <v>108</v>
      </c>
      <c r="AS1467" s="102" t="s">
        <v>70</v>
      </c>
      <c r="AW1467" s="10" t="s">
        <v>113</v>
      </c>
      <c r="BC1467" s="103" t="e">
        <f>IF(L1467="základní",#REF!,0)</f>
        <v>#REF!</v>
      </c>
      <c r="BD1467" s="103">
        <f>IF(L1467="snížená",#REF!,0)</f>
        <v>0</v>
      </c>
      <c r="BE1467" s="103">
        <f>IF(L1467="zákl. přenesená",#REF!,0)</f>
        <v>0</v>
      </c>
      <c r="BF1467" s="103">
        <f>IF(L1467="sníž. přenesená",#REF!,0)</f>
        <v>0</v>
      </c>
      <c r="BG1467" s="103">
        <f>IF(L1467="nulová",#REF!,0)</f>
        <v>0</v>
      </c>
      <c r="BH1467" s="10" t="s">
        <v>78</v>
      </c>
      <c r="BI1467" s="103" t="e">
        <f>ROUND(#REF!*H1467,2)</f>
        <v>#REF!</v>
      </c>
      <c r="BJ1467" s="10" t="s">
        <v>112</v>
      </c>
      <c r="BK1467" s="102" t="s">
        <v>2607</v>
      </c>
    </row>
    <row r="1468" spans="2:63" s="1" customFormat="1" ht="58.5" x14ac:dyDescent="0.2">
      <c r="B1468" s="21"/>
      <c r="D1468" s="104" t="s">
        <v>114</v>
      </c>
      <c r="F1468" s="105" t="s">
        <v>2608</v>
      </c>
      <c r="I1468" s="97"/>
      <c r="J1468" s="156"/>
      <c r="K1468" s="106"/>
      <c r="R1468" s="44"/>
      <c r="AR1468" s="10" t="s">
        <v>114</v>
      </c>
      <c r="AS1468" s="10" t="s">
        <v>70</v>
      </c>
    </row>
    <row r="1469" spans="2:63" s="1" customFormat="1" ht="24.2" customHeight="1" x14ac:dyDescent="0.2">
      <c r="B1469" s="92"/>
      <c r="C1469" s="93" t="s">
        <v>1357</v>
      </c>
      <c r="D1469" s="93" t="s">
        <v>108</v>
      </c>
      <c r="E1469" s="94" t="s">
        <v>2609</v>
      </c>
      <c r="F1469" s="95" t="s">
        <v>2610</v>
      </c>
      <c r="G1469" s="96" t="s">
        <v>220</v>
      </c>
      <c r="H1469" s="97">
        <v>40</v>
      </c>
      <c r="I1469" s="97" t="s">
        <v>4510</v>
      </c>
      <c r="J1469" s="156"/>
      <c r="K1469" s="98" t="s">
        <v>1</v>
      </c>
      <c r="L1469" s="99" t="s">
        <v>35</v>
      </c>
      <c r="M1469" s="100">
        <v>0</v>
      </c>
      <c r="N1469" s="100">
        <f>M1469*H1469</f>
        <v>0</v>
      </c>
      <c r="O1469" s="100">
        <v>0</v>
      </c>
      <c r="P1469" s="100">
        <f>O1469*H1469</f>
        <v>0</v>
      </c>
      <c r="Q1469" s="100">
        <v>0</v>
      </c>
      <c r="R1469" s="101">
        <f>Q1469*H1469</f>
        <v>0</v>
      </c>
      <c r="AP1469" s="102" t="s">
        <v>112</v>
      </c>
      <c r="AR1469" s="102" t="s">
        <v>108</v>
      </c>
      <c r="AS1469" s="102" t="s">
        <v>70</v>
      </c>
      <c r="AW1469" s="10" t="s">
        <v>113</v>
      </c>
      <c r="BC1469" s="103" t="e">
        <f>IF(L1469="základní",#REF!,0)</f>
        <v>#REF!</v>
      </c>
      <c r="BD1469" s="103">
        <f>IF(L1469="snížená",#REF!,0)</f>
        <v>0</v>
      </c>
      <c r="BE1469" s="103">
        <f>IF(L1469="zákl. přenesená",#REF!,0)</f>
        <v>0</v>
      </c>
      <c r="BF1469" s="103">
        <f>IF(L1469="sníž. přenesená",#REF!,0)</f>
        <v>0</v>
      </c>
      <c r="BG1469" s="103">
        <f>IF(L1469="nulová",#REF!,0)</f>
        <v>0</v>
      </c>
      <c r="BH1469" s="10" t="s">
        <v>78</v>
      </c>
      <c r="BI1469" s="103" t="e">
        <f>ROUND(#REF!*H1469,2)</f>
        <v>#REF!</v>
      </c>
      <c r="BJ1469" s="10" t="s">
        <v>112</v>
      </c>
      <c r="BK1469" s="102" t="s">
        <v>2611</v>
      </c>
    </row>
    <row r="1470" spans="2:63" s="1" customFormat="1" ht="58.5" x14ac:dyDescent="0.2">
      <c r="B1470" s="21"/>
      <c r="D1470" s="104" t="s">
        <v>114</v>
      </c>
      <c r="F1470" s="105" t="s">
        <v>2612</v>
      </c>
      <c r="I1470" s="97"/>
      <c r="J1470" s="156"/>
      <c r="K1470" s="106"/>
      <c r="R1470" s="44"/>
      <c r="AR1470" s="10" t="s">
        <v>114</v>
      </c>
      <c r="AS1470" s="10" t="s">
        <v>70</v>
      </c>
    </row>
    <row r="1471" spans="2:63" s="1" customFormat="1" ht="24.2" customHeight="1" x14ac:dyDescent="0.2">
      <c r="B1471" s="92"/>
      <c r="C1471" s="93" t="s">
        <v>2613</v>
      </c>
      <c r="D1471" s="93" t="s">
        <v>108</v>
      </c>
      <c r="E1471" s="94" t="s">
        <v>2614</v>
      </c>
      <c r="F1471" s="95" t="s">
        <v>2615</v>
      </c>
      <c r="G1471" s="96" t="s">
        <v>220</v>
      </c>
      <c r="H1471" s="97">
        <v>40</v>
      </c>
      <c r="I1471" s="97" t="s">
        <v>4510</v>
      </c>
      <c r="J1471" s="156"/>
      <c r="K1471" s="98" t="s">
        <v>1</v>
      </c>
      <c r="L1471" s="99" t="s">
        <v>35</v>
      </c>
      <c r="M1471" s="100">
        <v>0</v>
      </c>
      <c r="N1471" s="100">
        <f>M1471*H1471</f>
        <v>0</v>
      </c>
      <c r="O1471" s="100">
        <v>0</v>
      </c>
      <c r="P1471" s="100">
        <f>O1471*H1471</f>
        <v>0</v>
      </c>
      <c r="Q1471" s="100">
        <v>0</v>
      </c>
      <c r="R1471" s="101">
        <f>Q1471*H1471</f>
        <v>0</v>
      </c>
      <c r="AP1471" s="102" t="s">
        <v>112</v>
      </c>
      <c r="AR1471" s="102" t="s">
        <v>108</v>
      </c>
      <c r="AS1471" s="102" t="s">
        <v>70</v>
      </c>
      <c r="AW1471" s="10" t="s">
        <v>113</v>
      </c>
      <c r="BC1471" s="103" t="e">
        <f>IF(L1471="základní",#REF!,0)</f>
        <v>#REF!</v>
      </c>
      <c r="BD1471" s="103">
        <f>IF(L1471="snížená",#REF!,0)</f>
        <v>0</v>
      </c>
      <c r="BE1471" s="103">
        <f>IF(L1471="zákl. přenesená",#REF!,0)</f>
        <v>0</v>
      </c>
      <c r="BF1471" s="103">
        <f>IF(L1471="sníž. přenesená",#REF!,0)</f>
        <v>0</v>
      </c>
      <c r="BG1471" s="103">
        <f>IF(L1471="nulová",#REF!,0)</f>
        <v>0</v>
      </c>
      <c r="BH1471" s="10" t="s">
        <v>78</v>
      </c>
      <c r="BI1471" s="103" t="e">
        <f>ROUND(#REF!*H1471,2)</f>
        <v>#REF!</v>
      </c>
      <c r="BJ1471" s="10" t="s">
        <v>112</v>
      </c>
      <c r="BK1471" s="102" t="s">
        <v>2616</v>
      </c>
    </row>
    <row r="1472" spans="2:63" s="1" customFormat="1" ht="58.5" x14ac:dyDescent="0.2">
      <c r="B1472" s="21"/>
      <c r="D1472" s="104" t="s">
        <v>114</v>
      </c>
      <c r="F1472" s="105" t="s">
        <v>2617</v>
      </c>
      <c r="I1472" s="97"/>
      <c r="J1472" s="156"/>
      <c r="K1472" s="106"/>
      <c r="R1472" s="44"/>
      <c r="AR1472" s="10" t="s">
        <v>114</v>
      </c>
      <c r="AS1472" s="10" t="s">
        <v>70</v>
      </c>
    </row>
    <row r="1473" spans="2:63" s="1" customFormat="1" ht="24.2" customHeight="1" x14ac:dyDescent="0.2">
      <c r="B1473" s="92"/>
      <c r="C1473" s="93" t="s">
        <v>1361</v>
      </c>
      <c r="D1473" s="93" t="s">
        <v>108</v>
      </c>
      <c r="E1473" s="94" t="s">
        <v>2618</v>
      </c>
      <c r="F1473" s="95" t="s">
        <v>2619</v>
      </c>
      <c r="G1473" s="96" t="s">
        <v>220</v>
      </c>
      <c r="H1473" s="97">
        <v>40</v>
      </c>
      <c r="I1473" s="97" t="s">
        <v>4510</v>
      </c>
      <c r="J1473" s="156"/>
      <c r="K1473" s="98" t="s">
        <v>1</v>
      </c>
      <c r="L1473" s="99" t="s">
        <v>35</v>
      </c>
      <c r="M1473" s="100">
        <v>0</v>
      </c>
      <c r="N1473" s="100">
        <f>M1473*H1473</f>
        <v>0</v>
      </c>
      <c r="O1473" s="100">
        <v>0</v>
      </c>
      <c r="P1473" s="100">
        <f>O1473*H1473</f>
        <v>0</v>
      </c>
      <c r="Q1473" s="100">
        <v>0</v>
      </c>
      <c r="R1473" s="101">
        <f>Q1473*H1473</f>
        <v>0</v>
      </c>
      <c r="AP1473" s="102" t="s">
        <v>112</v>
      </c>
      <c r="AR1473" s="102" t="s">
        <v>108</v>
      </c>
      <c r="AS1473" s="102" t="s">
        <v>70</v>
      </c>
      <c r="AW1473" s="10" t="s">
        <v>113</v>
      </c>
      <c r="BC1473" s="103" t="e">
        <f>IF(L1473="základní",#REF!,0)</f>
        <v>#REF!</v>
      </c>
      <c r="BD1473" s="103">
        <f>IF(L1473="snížená",#REF!,0)</f>
        <v>0</v>
      </c>
      <c r="BE1473" s="103">
        <f>IF(L1473="zákl. přenesená",#REF!,0)</f>
        <v>0</v>
      </c>
      <c r="BF1473" s="103">
        <f>IF(L1473="sníž. přenesená",#REF!,0)</f>
        <v>0</v>
      </c>
      <c r="BG1473" s="103">
        <f>IF(L1473="nulová",#REF!,0)</f>
        <v>0</v>
      </c>
      <c r="BH1473" s="10" t="s">
        <v>78</v>
      </c>
      <c r="BI1473" s="103" t="e">
        <f>ROUND(#REF!*H1473,2)</f>
        <v>#REF!</v>
      </c>
      <c r="BJ1473" s="10" t="s">
        <v>112</v>
      </c>
      <c r="BK1473" s="102" t="s">
        <v>2620</v>
      </c>
    </row>
    <row r="1474" spans="2:63" s="1" customFormat="1" ht="58.5" x14ac:dyDescent="0.2">
      <c r="B1474" s="21"/>
      <c r="D1474" s="104" t="s">
        <v>114</v>
      </c>
      <c r="F1474" s="105" t="s">
        <v>2621</v>
      </c>
      <c r="I1474" s="97"/>
      <c r="J1474" s="156"/>
      <c r="K1474" s="106"/>
      <c r="R1474" s="44"/>
      <c r="AR1474" s="10" t="s">
        <v>114</v>
      </c>
      <c r="AS1474" s="10" t="s">
        <v>70</v>
      </c>
    </row>
    <row r="1475" spans="2:63" s="1" customFormat="1" ht="24.2" customHeight="1" x14ac:dyDescent="0.2">
      <c r="B1475" s="92"/>
      <c r="C1475" s="93" t="s">
        <v>2622</v>
      </c>
      <c r="D1475" s="93" t="s">
        <v>108</v>
      </c>
      <c r="E1475" s="94" t="s">
        <v>2623</v>
      </c>
      <c r="F1475" s="95" t="s">
        <v>2624</v>
      </c>
      <c r="G1475" s="96" t="s">
        <v>220</v>
      </c>
      <c r="H1475" s="97">
        <v>40</v>
      </c>
      <c r="I1475" s="97" t="s">
        <v>4510</v>
      </c>
      <c r="J1475" s="156"/>
      <c r="K1475" s="98" t="s">
        <v>1</v>
      </c>
      <c r="L1475" s="99" t="s">
        <v>35</v>
      </c>
      <c r="M1475" s="100">
        <v>0</v>
      </c>
      <c r="N1475" s="100">
        <f>M1475*H1475</f>
        <v>0</v>
      </c>
      <c r="O1475" s="100">
        <v>0</v>
      </c>
      <c r="P1475" s="100">
        <f>O1475*H1475</f>
        <v>0</v>
      </c>
      <c r="Q1475" s="100">
        <v>0</v>
      </c>
      <c r="R1475" s="101">
        <f>Q1475*H1475</f>
        <v>0</v>
      </c>
      <c r="AP1475" s="102" t="s">
        <v>112</v>
      </c>
      <c r="AR1475" s="102" t="s">
        <v>108</v>
      </c>
      <c r="AS1475" s="102" t="s">
        <v>70</v>
      </c>
      <c r="AW1475" s="10" t="s">
        <v>113</v>
      </c>
      <c r="BC1475" s="103" t="e">
        <f>IF(L1475="základní",#REF!,0)</f>
        <v>#REF!</v>
      </c>
      <c r="BD1475" s="103">
        <f>IF(L1475="snížená",#REF!,0)</f>
        <v>0</v>
      </c>
      <c r="BE1475" s="103">
        <f>IF(L1475="zákl. přenesená",#REF!,0)</f>
        <v>0</v>
      </c>
      <c r="BF1475" s="103">
        <f>IF(L1475="sníž. přenesená",#REF!,0)</f>
        <v>0</v>
      </c>
      <c r="BG1475" s="103">
        <f>IF(L1475="nulová",#REF!,0)</f>
        <v>0</v>
      </c>
      <c r="BH1475" s="10" t="s">
        <v>78</v>
      </c>
      <c r="BI1475" s="103" t="e">
        <f>ROUND(#REF!*H1475,2)</f>
        <v>#REF!</v>
      </c>
      <c r="BJ1475" s="10" t="s">
        <v>112</v>
      </c>
      <c r="BK1475" s="102" t="s">
        <v>2625</v>
      </c>
    </row>
    <row r="1476" spans="2:63" s="1" customFormat="1" ht="58.5" x14ac:dyDescent="0.2">
      <c r="B1476" s="21"/>
      <c r="D1476" s="104" t="s">
        <v>114</v>
      </c>
      <c r="F1476" s="105" t="s">
        <v>2626</v>
      </c>
      <c r="I1476" s="97"/>
      <c r="J1476" s="156"/>
      <c r="K1476" s="106"/>
      <c r="R1476" s="44"/>
      <c r="AR1476" s="10" t="s">
        <v>114</v>
      </c>
      <c r="AS1476" s="10" t="s">
        <v>70</v>
      </c>
    </row>
    <row r="1477" spans="2:63" s="1" customFormat="1" ht="24.2" customHeight="1" x14ac:dyDescent="0.2">
      <c r="B1477" s="92"/>
      <c r="C1477" s="93" t="s">
        <v>1366</v>
      </c>
      <c r="D1477" s="93" t="s">
        <v>108</v>
      </c>
      <c r="E1477" s="94" t="s">
        <v>2627</v>
      </c>
      <c r="F1477" s="95" t="s">
        <v>2628</v>
      </c>
      <c r="G1477" s="96" t="s">
        <v>220</v>
      </c>
      <c r="H1477" s="97">
        <v>40</v>
      </c>
      <c r="I1477" s="97" t="s">
        <v>4510</v>
      </c>
      <c r="J1477" s="156"/>
      <c r="K1477" s="98" t="s">
        <v>1</v>
      </c>
      <c r="L1477" s="99" t="s">
        <v>35</v>
      </c>
      <c r="M1477" s="100">
        <v>0</v>
      </c>
      <c r="N1477" s="100">
        <f>M1477*H1477</f>
        <v>0</v>
      </c>
      <c r="O1477" s="100">
        <v>0</v>
      </c>
      <c r="P1477" s="100">
        <f>O1477*H1477</f>
        <v>0</v>
      </c>
      <c r="Q1477" s="100">
        <v>0</v>
      </c>
      <c r="R1477" s="101">
        <f>Q1477*H1477</f>
        <v>0</v>
      </c>
      <c r="AP1477" s="102" t="s">
        <v>112</v>
      </c>
      <c r="AR1477" s="102" t="s">
        <v>108</v>
      </c>
      <c r="AS1477" s="102" t="s">
        <v>70</v>
      </c>
      <c r="AW1477" s="10" t="s">
        <v>113</v>
      </c>
      <c r="BC1477" s="103" t="e">
        <f>IF(L1477="základní",#REF!,0)</f>
        <v>#REF!</v>
      </c>
      <c r="BD1477" s="103">
        <f>IF(L1477="snížená",#REF!,0)</f>
        <v>0</v>
      </c>
      <c r="BE1477" s="103">
        <f>IF(L1477="zákl. přenesená",#REF!,0)</f>
        <v>0</v>
      </c>
      <c r="BF1477" s="103">
        <f>IF(L1477="sníž. přenesená",#REF!,0)</f>
        <v>0</v>
      </c>
      <c r="BG1477" s="103">
        <f>IF(L1477="nulová",#REF!,0)</f>
        <v>0</v>
      </c>
      <c r="BH1477" s="10" t="s">
        <v>78</v>
      </c>
      <c r="BI1477" s="103" t="e">
        <f>ROUND(#REF!*H1477,2)</f>
        <v>#REF!</v>
      </c>
      <c r="BJ1477" s="10" t="s">
        <v>112</v>
      </c>
      <c r="BK1477" s="102" t="s">
        <v>2629</v>
      </c>
    </row>
    <row r="1478" spans="2:63" s="1" customFormat="1" ht="58.5" x14ac:dyDescent="0.2">
      <c r="B1478" s="21"/>
      <c r="D1478" s="104" t="s">
        <v>114</v>
      </c>
      <c r="F1478" s="105" t="s">
        <v>2630</v>
      </c>
      <c r="I1478" s="97"/>
      <c r="J1478" s="156"/>
      <c r="K1478" s="106"/>
      <c r="R1478" s="44"/>
      <c r="AR1478" s="10" t="s">
        <v>114</v>
      </c>
      <c r="AS1478" s="10" t="s">
        <v>70</v>
      </c>
    </row>
    <row r="1479" spans="2:63" s="1" customFormat="1" ht="24.2" customHeight="1" x14ac:dyDescent="0.2">
      <c r="B1479" s="92"/>
      <c r="C1479" s="93" t="s">
        <v>2631</v>
      </c>
      <c r="D1479" s="93" t="s">
        <v>108</v>
      </c>
      <c r="E1479" s="94" t="s">
        <v>2632</v>
      </c>
      <c r="F1479" s="95" t="s">
        <v>2633</v>
      </c>
      <c r="G1479" s="96" t="s">
        <v>220</v>
      </c>
      <c r="H1479" s="97">
        <v>40</v>
      </c>
      <c r="I1479" s="97" t="s">
        <v>4510</v>
      </c>
      <c r="J1479" s="156"/>
      <c r="K1479" s="98" t="s">
        <v>1</v>
      </c>
      <c r="L1479" s="99" t="s">
        <v>35</v>
      </c>
      <c r="M1479" s="100">
        <v>0</v>
      </c>
      <c r="N1479" s="100">
        <f>M1479*H1479</f>
        <v>0</v>
      </c>
      <c r="O1479" s="100">
        <v>0</v>
      </c>
      <c r="P1479" s="100">
        <f>O1479*H1479</f>
        <v>0</v>
      </c>
      <c r="Q1479" s="100">
        <v>0</v>
      </c>
      <c r="R1479" s="101">
        <f>Q1479*H1479</f>
        <v>0</v>
      </c>
      <c r="AP1479" s="102" t="s">
        <v>112</v>
      </c>
      <c r="AR1479" s="102" t="s">
        <v>108</v>
      </c>
      <c r="AS1479" s="102" t="s">
        <v>70</v>
      </c>
      <c r="AW1479" s="10" t="s">
        <v>113</v>
      </c>
      <c r="BC1479" s="103" t="e">
        <f>IF(L1479="základní",#REF!,0)</f>
        <v>#REF!</v>
      </c>
      <c r="BD1479" s="103">
        <f>IF(L1479="snížená",#REF!,0)</f>
        <v>0</v>
      </c>
      <c r="BE1479" s="103">
        <f>IF(L1479="zákl. přenesená",#REF!,0)</f>
        <v>0</v>
      </c>
      <c r="BF1479" s="103">
        <f>IF(L1479="sníž. přenesená",#REF!,0)</f>
        <v>0</v>
      </c>
      <c r="BG1479" s="103">
        <f>IF(L1479="nulová",#REF!,0)</f>
        <v>0</v>
      </c>
      <c r="BH1479" s="10" t="s">
        <v>78</v>
      </c>
      <c r="BI1479" s="103" t="e">
        <f>ROUND(#REF!*H1479,2)</f>
        <v>#REF!</v>
      </c>
      <c r="BJ1479" s="10" t="s">
        <v>112</v>
      </c>
      <c r="BK1479" s="102" t="s">
        <v>2634</v>
      </c>
    </row>
    <row r="1480" spans="2:63" s="1" customFormat="1" ht="58.5" x14ac:dyDescent="0.2">
      <c r="B1480" s="21"/>
      <c r="D1480" s="104" t="s">
        <v>114</v>
      </c>
      <c r="F1480" s="105" t="s">
        <v>2635</v>
      </c>
      <c r="I1480" s="97"/>
      <c r="J1480" s="156"/>
      <c r="K1480" s="106"/>
      <c r="R1480" s="44"/>
      <c r="AR1480" s="10" t="s">
        <v>114</v>
      </c>
      <c r="AS1480" s="10" t="s">
        <v>70</v>
      </c>
    </row>
    <row r="1481" spans="2:63" s="1" customFormat="1" ht="24.2" customHeight="1" x14ac:dyDescent="0.2">
      <c r="B1481" s="92"/>
      <c r="C1481" s="93" t="s">
        <v>1370</v>
      </c>
      <c r="D1481" s="93" t="s">
        <v>108</v>
      </c>
      <c r="E1481" s="94" t="s">
        <v>2636</v>
      </c>
      <c r="F1481" s="95" t="s">
        <v>2637</v>
      </c>
      <c r="G1481" s="96" t="s">
        <v>220</v>
      </c>
      <c r="H1481" s="97">
        <v>40</v>
      </c>
      <c r="I1481" s="97" t="s">
        <v>4510</v>
      </c>
      <c r="J1481" s="156"/>
      <c r="K1481" s="98" t="s">
        <v>1</v>
      </c>
      <c r="L1481" s="99" t="s">
        <v>35</v>
      </c>
      <c r="M1481" s="100">
        <v>0</v>
      </c>
      <c r="N1481" s="100">
        <f>M1481*H1481</f>
        <v>0</v>
      </c>
      <c r="O1481" s="100">
        <v>0</v>
      </c>
      <c r="P1481" s="100">
        <f>O1481*H1481</f>
        <v>0</v>
      </c>
      <c r="Q1481" s="100">
        <v>0</v>
      </c>
      <c r="R1481" s="101">
        <f>Q1481*H1481</f>
        <v>0</v>
      </c>
      <c r="AP1481" s="102" t="s">
        <v>112</v>
      </c>
      <c r="AR1481" s="102" t="s">
        <v>108</v>
      </c>
      <c r="AS1481" s="102" t="s">
        <v>70</v>
      </c>
      <c r="AW1481" s="10" t="s">
        <v>113</v>
      </c>
      <c r="BC1481" s="103" t="e">
        <f>IF(L1481="základní",#REF!,0)</f>
        <v>#REF!</v>
      </c>
      <c r="BD1481" s="103">
        <f>IF(L1481="snížená",#REF!,0)</f>
        <v>0</v>
      </c>
      <c r="BE1481" s="103">
        <f>IF(L1481="zákl. přenesená",#REF!,0)</f>
        <v>0</v>
      </c>
      <c r="BF1481" s="103">
        <f>IF(L1481="sníž. přenesená",#REF!,0)</f>
        <v>0</v>
      </c>
      <c r="BG1481" s="103">
        <f>IF(L1481="nulová",#REF!,0)</f>
        <v>0</v>
      </c>
      <c r="BH1481" s="10" t="s">
        <v>78</v>
      </c>
      <c r="BI1481" s="103" t="e">
        <f>ROUND(#REF!*H1481,2)</f>
        <v>#REF!</v>
      </c>
      <c r="BJ1481" s="10" t="s">
        <v>112</v>
      </c>
      <c r="BK1481" s="102" t="s">
        <v>2638</v>
      </c>
    </row>
    <row r="1482" spans="2:63" s="1" customFormat="1" ht="58.5" x14ac:dyDescent="0.2">
      <c r="B1482" s="21"/>
      <c r="D1482" s="104" t="s">
        <v>114</v>
      </c>
      <c r="F1482" s="105" t="s">
        <v>2639</v>
      </c>
      <c r="I1482" s="97"/>
      <c r="J1482" s="156"/>
      <c r="K1482" s="106"/>
      <c r="R1482" s="44"/>
      <c r="AR1482" s="10" t="s">
        <v>114</v>
      </c>
      <c r="AS1482" s="10" t="s">
        <v>70</v>
      </c>
    </row>
    <row r="1483" spans="2:63" s="1" customFormat="1" ht="24.2" customHeight="1" x14ac:dyDescent="0.2">
      <c r="B1483" s="92"/>
      <c r="C1483" s="93" t="s">
        <v>2640</v>
      </c>
      <c r="D1483" s="93" t="s">
        <v>108</v>
      </c>
      <c r="E1483" s="94" t="s">
        <v>2641</v>
      </c>
      <c r="F1483" s="95" t="s">
        <v>2642</v>
      </c>
      <c r="G1483" s="96" t="s">
        <v>220</v>
      </c>
      <c r="H1483" s="97">
        <v>40</v>
      </c>
      <c r="I1483" s="97" t="s">
        <v>4510</v>
      </c>
      <c r="J1483" s="156"/>
      <c r="K1483" s="98" t="s">
        <v>1</v>
      </c>
      <c r="L1483" s="99" t="s">
        <v>35</v>
      </c>
      <c r="M1483" s="100">
        <v>0</v>
      </c>
      <c r="N1483" s="100">
        <f>M1483*H1483</f>
        <v>0</v>
      </c>
      <c r="O1483" s="100">
        <v>0</v>
      </c>
      <c r="P1483" s="100">
        <f>O1483*H1483</f>
        <v>0</v>
      </c>
      <c r="Q1483" s="100">
        <v>0</v>
      </c>
      <c r="R1483" s="101">
        <f>Q1483*H1483</f>
        <v>0</v>
      </c>
      <c r="AP1483" s="102" t="s">
        <v>112</v>
      </c>
      <c r="AR1483" s="102" t="s">
        <v>108</v>
      </c>
      <c r="AS1483" s="102" t="s">
        <v>70</v>
      </c>
      <c r="AW1483" s="10" t="s">
        <v>113</v>
      </c>
      <c r="BC1483" s="103" t="e">
        <f>IF(L1483="základní",#REF!,0)</f>
        <v>#REF!</v>
      </c>
      <c r="BD1483" s="103">
        <f>IF(L1483="snížená",#REF!,0)</f>
        <v>0</v>
      </c>
      <c r="BE1483" s="103">
        <f>IF(L1483="zákl. přenesená",#REF!,0)</f>
        <v>0</v>
      </c>
      <c r="BF1483" s="103">
        <f>IF(L1483="sníž. přenesená",#REF!,0)</f>
        <v>0</v>
      </c>
      <c r="BG1483" s="103">
        <f>IF(L1483="nulová",#REF!,0)</f>
        <v>0</v>
      </c>
      <c r="BH1483" s="10" t="s">
        <v>78</v>
      </c>
      <c r="BI1483" s="103" t="e">
        <f>ROUND(#REF!*H1483,2)</f>
        <v>#REF!</v>
      </c>
      <c r="BJ1483" s="10" t="s">
        <v>112</v>
      </c>
      <c r="BK1483" s="102" t="s">
        <v>2643</v>
      </c>
    </row>
    <row r="1484" spans="2:63" s="1" customFormat="1" ht="58.5" x14ac:dyDescent="0.2">
      <c r="B1484" s="21"/>
      <c r="D1484" s="104" t="s">
        <v>114</v>
      </c>
      <c r="F1484" s="105" t="s">
        <v>2644</v>
      </c>
      <c r="I1484" s="97"/>
      <c r="J1484" s="156"/>
      <c r="K1484" s="106"/>
      <c r="R1484" s="44"/>
      <c r="AR1484" s="10" t="s">
        <v>114</v>
      </c>
      <c r="AS1484" s="10" t="s">
        <v>70</v>
      </c>
    </row>
    <row r="1485" spans="2:63" s="1" customFormat="1" ht="24.2" customHeight="1" x14ac:dyDescent="0.2">
      <c r="B1485" s="92"/>
      <c r="C1485" s="93" t="s">
        <v>1375</v>
      </c>
      <c r="D1485" s="93" t="s">
        <v>108</v>
      </c>
      <c r="E1485" s="94" t="s">
        <v>2645</v>
      </c>
      <c r="F1485" s="95" t="s">
        <v>2646</v>
      </c>
      <c r="G1485" s="96" t="s">
        <v>220</v>
      </c>
      <c r="H1485" s="97">
        <v>40</v>
      </c>
      <c r="I1485" s="97" t="s">
        <v>4510</v>
      </c>
      <c r="J1485" s="156"/>
      <c r="K1485" s="98" t="s">
        <v>1</v>
      </c>
      <c r="L1485" s="99" t="s">
        <v>35</v>
      </c>
      <c r="M1485" s="100">
        <v>0</v>
      </c>
      <c r="N1485" s="100">
        <f>M1485*H1485</f>
        <v>0</v>
      </c>
      <c r="O1485" s="100">
        <v>0</v>
      </c>
      <c r="P1485" s="100">
        <f>O1485*H1485</f>
        <v>0</v>
      </c>
      <c r="Q1485" s="100">
        <v>0</v>
      </c>
      <c r="R1485" s="101">
        <f>Q1485*H1485</f>
        <v>0</v>
      </c>
      <c r="AP1485" s="102" t="s">
        <v>112</v>
      </c>
      <c r="AR1485" s="102" t="s">
        <v>108</v>
      </c>
      <c r="AS1485" s="102" t="s">
        <v>70</v>
      </c>
      <c r="AW1485" s="10" t="s">
        <v>113</v>
      </c>
      <c r="BC1485" s="103" t="e">
        <f>IF(L1485="základní",#REF!,0)</f>
        <v>#REF!</v>
      </c>
      <c r="BD1485" s="103">
        <f>IF(L1485="snížená",#REF!,0)</f>
        <v>0</v>
      </c>
      <c r="BE1485" s="103">
        <f>IF(L1485="zákl. přenesená",#REF!,0)</f>
        <v>0</v>
      </c>
      <c r="BF1485" s="103">
        <f>IF(L1485="sníž. přenesená",#REF!,0)</f>
        <v>0</v>
      </c>
      <c r="BG1485" s="103">
        <f>IF(L1485="nulová",#REF!,0)</f>
        <v>0</v>
      </c>
      <c r="BH1485" s="10" t="s">
        <v>78</v>
      </c>
      <c r="BI1485" s="103" t="e">
        <f>ROUND(#REF!*H1485,2)</f>
        <v>#REF!</v>
      </c>
      <c r="BJ1485" s="10" t="s">
        <v>112</v>
      </c>
      <c r="BK1485" s="102" t="s">
        <v>2647</v>
      </c>
    </row>
    <row r="1486" spans="2:63" s="1" customFormat="1" ht="58.5" x14ac:dyDescent="0.2">
      <c r="B1486" s="21"/>
      <c r="D1486" s="104" t="s">
        <v>114</v>
      </c>
      <c r="F1486" s="105" t="s">
        <v>2648</v>
      </c>
      <c r="I1486" s="97"/>
      <c r="J1486" s="156"/>
      <c r="K1486" s="106"/>
      <c r="R1486" s="44"/>
      <c r="AR1486" s="10" t="s">
        <v>114</v>
      </c>
      <c r="AS1486" s="10" t="s">
        <v>70</v>
      </c>
    </row>
    <row r="1487" spans="2:63" s="1" customFormat="1" ht="24.2" customHeight="1" x14ac:dyDescent="0.2">
      <c r="B1487" s="92"/>
      <c r="C1487" s="93" t="s">
        <v>2649</v>
      </c>
      <c r="D1487" s="93" t="s">
        <v>108</v>
      </c>
      <c r="E1487" s="94" t="s">
        <v>2650</v>
      </c>
      <c r="F1487" s="95" t="s">
        <v>2651</v>
      </c>
      <c r="G1487" s="96" t="s">
        <v>220</v>
      </c>
      <c r="H1487" s="97">
        <v>40</v>
      </c>
      <c r="I1487" s="97" t="s">
        <v>4510</v>
      </c>
      <c r="J1487" s="156"/>
      <c r="K1487" s="98" t="s">
        <v>1</v>
      </c>
      <c r="L1487" s="99" t="s">
        <v>35</v>
      </c>
      <c r="M1487" s="100">
        <v>0</v>
      </c>
      <c r="N1487" s="100">
        <f>M1487*H1487</f>
        <v>0</v>
      </c>
      <c r="O1487" s="100">
        <v>0</v>
      </c>
      <c r="P1487" s="100">
        <f>O1487*H1487</f>
        <v>0</v>
      </c>
      <c r="Q1487" s="100">
        <v>0</v>
      </c>
      <c r="R1487" s="101">
        <f>Q1487*H1487</f>
        <v>0</v>
      </c>
      <c r="AP1487" s="102" t="s">
        <v>112</v>
      </c>
      <c r="AR1487" s="102" t="s">
        <v>108</v>
      </c>
      <c r="AS1487" s="102" t="s">
        <v>70</v>
      </c>
      <c r="AW1487" s="10" t="s">
        <v>113</v>
      </c>
      <c r="BC1487" s="103" t="e">
        <f>IF(L1487="základní",#REF!,0)</f>
        <v>#REF!</v>
      </c>
      <c r="BD1487" s="103">
        <f>IF(L1487="snížená",#REF!,0)</f>
        <v>0</v>
      </c>
      <c r="BE1487" s="103">
        <f>IF(L1487="zákl. přenesená",#REF!,0)</f>
        <v>0</v>
      </c>
      <c r="BF1487" s="103">
        <f>IF(L1487="sníž. přenesená",#REF!,0)</f>
        <v>0</v>
      </c>
      <c r="BG1487" s="103">
        <f>IF(L1487="nulová",#REF!,0)</f>
        <v>0</v>
      </c>
      <c r="BH1487" s="10" t="s">
        <v>78</v>
      </c>
      <c r="BI1487" s="103" t="e">
        <f>ROUND(#REF!*H1487,2)</f>
        <v>#REF!</v>
      </c>
      <c r="BJ1487" s="10" t="s">
        <v>112</v>
      </c>
      <c r="BK1487" s="102" t="s">
        <v>2652</v>
      </c>
    </row>
    <row r="1488" spans="2:63" s="1" customFormat="1" ht="58.5" x14ac:dyDescent="0.2">
      <c r="B1488" s="21"/>
      <c r="D1488" s="104" t="s">
        <v>114</v>
      </c>
      <c r="F1488" s="105" t="s">
        <v>2653</v>
      </c>
      <c r="I1488" s="97"/>
      <c r="J1488" s="156"/>
      <c r="K1488" s="106"/>
      <c r="R1488" s="44"/>
      <c r="AR1488" s="10" t="s">
        <v>114</v>
      </c>
      <c r="AS1488" s="10" t="s">
        <v>70</v>
      </c>
    </row>
    <row r="1489" spans="2:63" s="1" customFormat="1" ht="24.2" customHeight="1" x14ac:dyDescent="0.2">
      <c r="B1489" s="92"/>
      <c r="C1489" s="93" t="s">
        <v>1379</v>
      </c>
      <c r="D1489" s="93" t="s">
        <v>108</v>
      </c>
      <c r="E1489" s="94" t="s">
        <v>2654</v>
      </c>
      <c r="F1489" s="95" t="s">
        <v>2655</v>
      </c>
      <c r="G1489" s="96" t="s">
        <v>220</v>
      </c>
      <c r="H1489" s="97">
        <v>40</v>
      </c>
      <c r="I1489" s="97" t="s">
        <v>4510</v>
      </c>
      <c r="J1489" s="156"/>
      <c r="K1489" s="98" t="s">
        <v>1</v>
      </c>
      <c r="L1489" s="99" t="s">
        <v>35</v>
      </c>
      <c r="M1489" s="100">
        <v>0</v>
      </c>
      <c r="N1489" s="100">
        <f>M1489*H1489</f>
        <v>0</v>
      </c>
      <c r="O1489" s="100">
        <v>0</v>
      </c>
      <c r="P1489" s="100">
        <f>O1489*H1489</f>
        <v>0</v>
      </c>
      <c r="Q1489" s="100">
        <v>0</v>
      </c>
      <c r="R1489" s="101">
        <f>Q1489*H1489</f>
        <v>0</v>
      </c>
      <c r="AP1489" s="102" t="s">
        <v>112</v>
      </c>
      <c r="AR1489" s="102" t="s">
        <v>108</v>
      </c>
      <c r="AS1489" s="102" t="s">
        <v>70</v>
      </c>
      <c r="AW1489" s="10" t="s">
        <v>113</v>
      </c>
      <c r="BC1489" s="103" t="e">
        <f>IF(L1489="základní",#REF!,0)</f>
        <v>#REF!</v>
      </c>
      <c r="BD1489" s="103">
        <f>IF(L1489="snížená",#REF!,0)</f>
        <v>0</v>
      </c>
      <c r="BE1489" s="103">
        <f>IF(L1489="zákl. přenesená",#REF!,0)</f>
        <v>0</v>
      </c>
      <c r="BF1489" s="103">
        <f>IF(L1489="sníž. přenesená",#REF!,0)</f>
        <v>0</v>
      </c>
      <c r="BG1489" s="103">
        <f>IF(L1489="nulová",#REF!,0)</f>
        <v>0</v>
      </c>
      <c r="BH1489" s="10" t="s">
        <v>78</v>
      </c>
      <c r="BI1489" s="103" t="e">
        <f>ROUND(#REF!*H1489,2)</f>
        <v>#REF!</v>
      </c>
      <c r="BJ1489" s="10" t="s">
        <v>112</v>
      </c>
      <c r="BK1489" s="102" t="s">
        <v>2656</v>
      </c>
    </row>
    <row r="1490" spans="2:63" s="1" customFormat="1" ht="58.5" x14ac:dyDescent="0.2">
      <c r="B1490" s="21"/>
      <c r="D1490" s="104" t="s">
        <v>114</v>
      </c>
      <c r="F1490" s="105" t="s">
        <v>2657</v>
      </c>
      <c r="I1490" s="97"/>
      <c r="J1490" s="156"/>
      <c r="K1490" s="106"/>
      <c r="R1490" s="44"/>
      <c r="AR1490" s="10" t="s">
        <v>114</v>
      </c>
      <c r="AS1490" s="10" t="s">
        <v>70</v>
      </c>
    </row>
    <row r="1491" spans="2:63" s="1" customFormat="1" ht="24.2" customHeight="1" x14ac:dyDescent="0.2">
      <c r="B1491" s="92"/>
      <c r="C1491" s="93" t="s">
        <v>2658</v>
      </c>
      <c r="D1491" s="93" t="s">
        <v>108</v>
      </c>
      <c r="E1491" s="94" t="s">
        <v>2659</v>
      </c>
      <c r="F1491" s="95" t="s">
        <v>2660</v>
      </c>
      <c r="G1491" s="96" t="s">
        <v>220</v>
      </c>
      <c r="H1491" s="97">
        <v>40</v>
      </c>
      <c r="I1491" s="97" t="s">
        <v>4510</v>
      </c>
      <c r="J1491" s="156"/>
      <c r="K1491" s="98" t="s">
        <v>1</v>
      </c>
      <c r="L1491" s="99" t="s">
        <v>35</v>
      </c>
      <c r="M1491" s="100">
        <v>0</v>
      </c>
      <c r="N1491" s="100">
        <f>M1491*H1491</f>
        <v>0</v>
      </c>
      <c r="O1491" s="100">
        <v>0</v>
      </c>
      <c r="P1491" s="100">
        <f>O1491*H1491</f>
        <v>0</v>
      </c>
      <c r="Q1491" s="100">
        <v>0</v>
      </c>
      <c r="R1491" s="101">
        <f>Q1491*H1491</f>
        <v>0</v>
      </c>
      <c r="AP1491" s="102" t="s">
        <v>112</v>
      </c>
      <c r="AR1491" s="102" t="s">
        <v>108</v>
      </c>
      <c r="AS1491" s="102" t="s">
        <v>70</v>
      </c>
      <c r="AW1491" s="10" t="s">
        <v>113</v>
      </c>
      <c r="BC1491" s="103" t="e">
        <f>IF(L1491="základní",#REF!,0)</f>
        <v>#REF!</v>
      </c>
      <c r="BD1491" s="103">
        <f>IF(L1491="snížená",#REF!,0)</f>
        <v>0</v>
      </c>
      <c r="BE1491" s="103">
        <f>IF(L1491="zákl. přenesená",#REF!,0)</f>
        <v>0</v>
      </c>
      <c r="BF1491" s="103">
        <f>IF(L1491="sníž. přenesená",#REF!,0)</f>
        <v>0</v>
      </c>
      <c r="BG1491" s="103">
        <f>IF(L1491="nulová",#REF!,0)</f>
        <v>0</v>
      </c>
      <c r="BH1491" s="10" t="s">
        <v>78</v>
      </c>
      <c r="BI1491" s="103" t="e">
        <f>ROUND(#REF!*H1491,2)</f>
        <v>#REF!</v>
      </c>
      <c r="BJ1491" s="10" t="s">
        <v>112</v>
      </c>
      <c r="BK1491" s="102" t="s">
        <v>2661</v>
      </c>
    </row>
    <row r="1492" spans="2:63" s="1" customFormat="1" ht="58.5" x14ac:dyDescent="0.2">
      <c r="B1492" s="21"/>
      <c r="D1492" s="104" t="s">
        <v>114</v>
      </c>
      <c r="F1492" s="105" t="s">
        <v>2662</v>
      </c>
      <c r="I1492" s="97"/>
      <c r="J1492" s="156"/>
      <c r="K1492" s="106"/>
      <c r="R1492" s="44"/>
      <c r="AR1492" s="10" t="s">
        <v>114</v>
      </c>
      <c r="AS1492" s="10" t="s">
        <v>70</v>
      </c>
    </row>
    <row r="1493" spans="2:63" s="1" customFormat="1" ht="24.2" customHeight="1" x14ac:dyDescent="0.2">
      <c r="B1493" s="92"/>
      <c r="C1493" s="93" t="s">
        <v>1384</v>
      </c>
      <c r="D1493" s="93" t="s">
        <v>108</v>
      </c>
      <c r="E1493" s="94" t="s">
        <v>2663</v>
      </c>
      <c r="F1493" s="95" t="s">
        <v>2664</v>
      </c>
      <c r="G1493" s="96" t="s">
        <v>220</v>
      </c>
      <c r="H1493" s="97">
        <v>40</v>
      </c>
      <c r="I1493" s="97" t="s">
        <v>4510</v>
      </c>
      <c r="J1493" s="156"/>
      <c r="K1493" s="98" t="s">
        <v>1</v>
      </c>
      <c r="L1493" s="99" t="s">
        <v>35</v>
      </c>
      <c r="M1493" s="100">
        <v>0</v>
      </c>
      <c r="N1493" s="100">
        <f>M1493*H1493</f>
        <v>0</v>
      </c>
      <c r="O1493" s="100">
        <v>0</v>
      </c>
      <c r="P1493" s="100">
        <f>O1493*H1493</f>
        <v>0</v>
      </c>
      <c r="Q1493" s="100">
        <v>0</v>
      </c>
      <c r="R1493" s="101">
        <f>Q1493*H1493</f>
        <v>0</v>
      </c>
      <c r="AP1493" s="102" t="s">
        <v>112</v>
      </c>
      <c r="AR1493" s="102" t="s">
        <v>108</v>
      </c>
      <c r="AS1493" s="102" t="s">
        <v>70</v>
      </c>
      <c r="AW1493" s="10" t="s">
        <v>113</v>
      </c>
      <c r="BC1493" s="103" t="e">
        <f>IF(L1493="základní",#REF!,0)</f>
        <v>#REF!</v>
      </c>
      <c r="BD1493" s="103">
        <f>IF(L1493="snížená",#REF!,0)</f>
        <v>0</v>
      </c>
      <c r="BE1493" s="103">
        <f>IF(L1493="zákl. přenesená",#REF!,0)</f>
        <v>0</v>
      </c>
      <c r="BF1493" s="103">
        <f>IF(L1493="sníž. přenesená",#REF!,0)</f>
        <v>0</v>
      </c>
      <c r="BG1493" s="103">
        <f>IF(L1493="nulová",#REF!,0)</f>
        <v>0</v>
      </c>
      <c r="BH1493" s="10" t="s">
        <v>78</v>
      </c>
      <c r="BI1493" s="103" t="e">
        <f>ROUND(#REF!*H1493,2)</f>
        <v>#REF!</v>
      </c>
      <c r="BJ1493" s="10" t="s">
        <v>112</v>
      </c>
      <c r="BK1493" s="102" t="s">
        <v>2665</v>
      </c>
    </row>
    <row r="1494" spans="2:63" s="1" customFormat="1" ht="39" x14ac:dyDescent="0.2">
      <c r="B1494" s="21"/>
      <c r="D1494" s="104" t="s">
        <v>114</v>
      </c>
      <c r="F1494" s="105" t="s">
        <v>2666</v>
      </c>
      <c r="I1494" s="97"/>
      <c r="J1494" s="156"/>
      <c r="K1494" s="106"/>
      <c r="R1494" s="44"/>
      <c r="AR1494" s="10" t="s">
        <v>114</v>
      </c>
      <c r="AS1494" s="10" t="s">
        <v>70</v>
      </c>
    </row>
    <row r="1495" spans="2:63" s="1" customFormat="1" ht="19.5" x14ac:dyDescent="0.2">
      <c r="B1495" s="21"/>
      <c r="D1495" s="104" t="s">
        <v>152</v>
      </c>
      <c r="F1495" s="107" t="s">
        <v>1436</v>
      </c>
      <c r="I1495" s="97"/>
      <c r="J1495" s="156"/>
      <c r="K1495" s="106"/>
      <c r="R1495" s="44"/>
      <c r="AR1495" s="10" t="s">
        <v>152</v>
      </c>
      <c r="AS1495" s="10" t="s">
        <v>70</v>
      </c>
    </row>
    <row r="1496" spans="2:63" s="1" customFormat="1" ht="37.9" customHeight="1" x14ac:dyDescent="0.2">
      <c r="B1496" s="92"/>
      <c r="C1496" s="93" t="s">
        <v>2667</v>
      </c>
      <c r="D1496" s="93" t="s">
        <v>108</v>
      </c>
      <c r="E1496" s="94" t="s">
        <v>2668</v>
      </c>
      <c r="F1496" s="95" t="s">
        <v>2669</v>
      </c>
      <c r="G1496" s="96" t="s">
        <v>220</v>
      </c>
      <c r="H1496" s="97">
        <v>20</v>
      </c>
      <c r="I1496" s="97" t="s">
        <v>4510</v>
      </c>
      <c r="J1496" s="156"/>
      <c r="K1496" s="98" t="s">
        <v>1</v>
      </c>
      <c r="L1496" s="99" t="s">
        <v>35</v>
      </c>
      <c r="M1496" s="100">
        <v>0</v>
      </c>
      <c r="N1496" s="100">
        <f>M1496*H1496</f>
        <v>0</v>
      </c>
      <c r="O1496" s="100">
        <v>0</v>
      </c>
      <c r="P1496" s="100">
        <f>O1496*H1496</f>
        <v>0</v>
      </c>
      <c r="Q1496" s="100">
        <v>0</v>
      </c>
      <c r="R1496" s="101">
        <f>Q1496*H1496</f>
        <v>0</v>
      </c>
      <c r="AP1496" s="102" t="s">
        <v>112</v>
      </c>
      <c r="AR1496" s="102" t="s">
        <v>108</v>
      </c>
      <c r="AS1496" s="102" t="s">
        <v>70</v>
      </c>
      <c r="AW1496" s="10" t="s">
        <v>113</v>
      </c>
      <c r="BC1496" s="103" t="e">
        <f>IF(L1496="základní",#REF!,0)</f>
        <v>#REF!</v>
      </c>
      <c r="BD1496" s="103">
        <f>IF(L1496="snížená",#REF!,0)</f>
        <v>0</v>
      </c>
      <c r="BE1496" s="103">
        <f>IF(L1496="zákl. přenesená",#REF!,0)</f>
        <v>0</v>
      </c>
      <c r="BF1496" s="103">
        <f>IF(L1496="sníž. přenesená",#REF!,0)</f>
        <v>0</v>
      </c>
      <c r="BG1496" s="103">
        <f>IF(L1496="nulová",#REF!,0)</f>
        <v>0</v>
      </c>
      <c r="BH1496" s="10" t="s">
        <v>78</v>
      </c>
      <c r="BI1496" s="103" t="e">
        <f>ROUND(#REF!*H1496,2)</f>
        <v>#REF!</v>
      </c>
      <c r="BJ1496" s="10" t="s">
        <v>112</v>
      </c>
      <c r="BK1496" s="102" t="s">
        <v>2670</v>
      </c>
    </row>
    <row r="1497" spans="2:63" s="1" customFormat="1" ht="39" x14ac:dyDescent="0.2">
      <c r="B1497" s="21"/>
      <c r="D1497" s="104" t="s">
        <v>114</v>
      </c>
      <c r="F1497" s="105" t="s">
        <v>2671</v>
      </c>
      <c r="I1497" s="97"/>
      <c r="J1497" s="156"/>
      <c r="K1497" s="106"/>
      <c r="R1497" s="44"/>
      <c r="AR1497" s="10" t="s">
        <v>114</v>
      </c>
      <c r="AS1497" s="10" t="s">
        <v>70</v>
      </c>
    </row>
    <row r="1498" spans="2:63" s="1" customFormat="1" ht="33" customHeight="1" x14ac:dyDescent="0.2">
      <c r="B1498" s="92"/>
      <c r="C1498" s="93" t="s">
        <v>1388</v>
      </c>
      <c r="D1498" s="93" t="s">
        <v>108</v>
      </c>
      <c r="E1498" s="94" t="s">
        <v>2672</v>
      </c>
      <c r="F1498" s="95" t="s">
        <v>2673</v>
      </c>
      <c r="G1498" s="96" t="s">
        <v>220</v>
      </c>
      <c r="H1498" s="97">
        <v>40</v>
      </c>
      <c r="I1498" s="97" t="s">
        <v>4510</v>
      </c>
      <c r="J1498" s="156"/>
      <c r="K1498" s="98" t="s">
        <v>1</v>
      </c>
      <c r="L1498" s="99" t="s">
        <v>35</v>
      </c>
      <c r="M1498" s="100">
        <v>0</v>
      </c>
      <c r="N1498" s="100">
        <f>M1498*H1498</f>
        <v>0</v>
      </c>
      <c r="O1498" s="100">
        <v>0</v>
      </c>
      <c r="P1498" s="100">
        <f>O1498*H1498</f>
        <v>0</v>
      </c>
      <c r="Q1498" s="100">
        <v>0</v>
      </c>
      <c r="R1498" s="101">
        <f>Q1498*H1498</f>
        <v>0</v>
      </c>
      <c r="AP1498" s="102" t="s">
        <v>112</v>
      </c>
      <c r="AR1498" s="102" t="s">
        <v>108</v>
      </c>
      <c r="AS1498" s="102" t="s">
        <v>70</v>
      </c>
      <c r="AW1498" s="10" t="s">
        <v>113</v>
      </c>
      <c r="BC1498" s="103" t="e">
        <f>IF(L1498="základní",#REF!,0)</f>
        <v>#REF!</v>
      </c>
      <c r="BD1498" s="103">
        <f>IF(L1498="snížená",#REF!,0)</f>
        <v>0</v>
      </c>
      <c r="BE1498" s="103">
        <f>IF(L1498="zákl. přenesená",#REF!,0)</f>
        <v>0</v>
      </c>
      <c r="BF1498" s="103">
        <f>IF(L1498="sníž. přenesená",#REF!,0)</f>
        <v>0</v>
      </c>
      <c r="BG1498" s="103">
        <f>IF(L1498="nulová",#REF!,0)</f>
        <v>0</v>
      </c>
      <c r="BH1498" s="10" t="s">
        <v>78</v>
      </c>
      <c r="BI1498" s="103" t="e">
        <f>ROUND(#REF!*H1498,2)</f>
        <v>#REF!</v>
      </c>
      <c r="BJ1498" s="10" t="s">
        <v>112</v>
      </c>
      <c r="BK1498" s="102" t="s">
        <v>2674</v>
      </c>
    </row>
    <row r="1499" spans="2:63" s="1" customFormat="1" ht="39" x14ac:dyDescent="0.2">
      <c r="B1499" s="21"/>
      <c r="D1499" s="104" t="s">
        <v>114</v>
      </c>
      <c r="F1499" s="105" t="s">
        <v>2675</v>
      </c>
      <c r="I1499" s="97"/>
      <c r="J1499" s="156"/>
      <c r="K1499" s="106"/>
      <c r="R1499" s="44"/>
      <c r="AR1499" s="10" t="s">
        <v>114</v>
      </c>
      <c r="AS1499" s="10" t="s">
        <v>70</v>
      </c>
    </row>
    <row r="1500" spans="2:63" s="1" customFormat="1" ht="37.9" customHeight="1" x14ac:dyDescent="0.2">
      <c r="B1500" s="92"/>
      <c r="C1500" s="93" t="s">
        <v>2676</v>
      </c>
      <c r="D1500" s="93" t="s">
        <v>108</v>
      </c>
      <c r="E1500" s="94" t="s">
        <v>2677</v>
      </c>
      <c r="F1500" s="95" t="s">
        <v>2678</v>
      </c>
      <c r="G1500" s="96" t="s">
        <v>220</v>
      </c>
      <c r="H1500" s="97">
        <v>40</v>
      </c>
      <c r="I1500" s="97" t="s">
        <v>4510</v>
      </c>
      <c r="J1500" s="156"/>
      <c r="K1500" s="98" t="s">
        <v>1</v>
      </c>
      <c r="L1500" s="99" t="s">
        <v>35</v>
      </c>
      <c r="M1500" s="100">
        <v>0</v>
      </c>
      <c r="N1500" s="100">
        <f>M1500*H1500</f>
        <v>0</v>
      </c>
      <c r="O1500" s="100">
        <v>0</v>
      </c>
      <c r="P1500" s="100">
        <f>O1500*H1500</f>
        <v>0</v>
      </c>
      <c r="Q1500" s="100">
        <v>0</v>
      </c>
      <c r="R1500" s="101">
        <f>Q1500*H1500</f>
        <v>0</v>
      </c>
      <c r="AP1500" s="102" t="s">
        <v>112</v>
      </c>
      <c r="AR1500" s="102" t="s">
        <v>108</v>
      </c>
      <c r="AS1500" s="102" t="s">
        <v>70</v>
      </c>
      <c r="AW1500" s="10" t="s">
        <v>113</v>
      </c>
      <c r="BC1500" s="103" t="e">
        <f>IF(L1500="základní",#REF!,0)</f>
        <v>#REF!</v>
      </c>
      <c r="BD1500" s="103">
        <f>IF(L1500="snížená",#REF!,0)</f>
        <v>0</v>
      </c>
      <c r="BE1500" s="103">
        <f>IF(L1500="zákl. přenesená",#REF!,0)</f>
        <v>0</v>
      </c>
      <c r="BF1500" s="103">
        <f>IF(L1500="sníž. přenesená",#REF!,0)</f>
        <v>0</v>
      </c>
      <c r="BG1500" s="103">
        <f>IF(L1500="nulová",#REF!,0)</f>
        <v>0</v>
      </c>
      <c r="BH1500" s="10" t="s">
        <v>78</v>
      </c>
      <c r="BI1500" s="103" t="e">
        <f>ROUND(#REF!*H1500,2)</f>
        <v>#REF!</v>
      </c>
      <c r="BJ1500" s="10" t="s">
        <v>112</v>
      </c>
      <c r="BK1500" s="102" t="s">
        <v>2679</v>
      </c>
    </row>
    <row r="1501" spans="2:63" s="1" customFormat="1" ht="39" x14ac:dyDescent="0.2">
      <c r="B1501" s="21"/>
      <c r="D1501" s="104" t="s">
        <v>114</v>
      </c>
      <c r="F1501" s="105" t="s">
        <v>2680</v>
      </c>
      <c r="I1501" s="97"/>
      <c r="J1501" s="156"/>
      <c r="K1501" s="106"/>
      <c r="R1501" s="44"/>
      <c r="AR1501" s="10" t="s">
        <v>114</v>
      </c>
      <c r="AS1501" s="10" t="s">
        <v>70</v>
      </c>
    </row>
    <row r="1502" spans="2:63" s="1" customFormat="1" ht="33" customHeight="1" x14ac:dyDescent="0.2">
      <c r="B1502" s="92"/>
      <c r="C1502" s="93" t="s">
        <v>1393</v>
      </c>
      <c r="D1502" s="93" t="s">
        <v>108</v>
      </c>
      <c r="E1502" s="94" t="s">
        <v>2681</v>
      </c>
      <c r="F1502" s="95" t="s">
        <v>2682</v>
      </c>
      <c r="G1502" s="96" t="s">
        <v>220</v>
      </c>
      <c r="H1502" s="97">
        <v>20</v>
      </c>
      <c r="I1502" s="97" t="s">
        <v>4510</v>
      </c>
      <c r="J1502" s="156"/>
      <c r="K1502" s="98" t="s">
        <v>1</v>
      </c>
      <c r="L1502" s="99" t="s">
        <v>35</v>
      </c>
      <c r="M1502" s="100">
        <v>0</v>
      </c>
      <c r="N1502" s="100">
        <f>M1502*H1502</f>
        <v>0</v>
      </c>
      <c r="O1502" s="100">
        <v>0</v>
      </c>
      <c r="P1502" s="100">
        <f>O1502*H1502</f>
        <v>0</v>
      </c>
      <c r="Q1502" s="100">
        <v>0</v>
      </c>
      <c r="R1502" s="101">
        <f>Q1502*H1502</f>
        <v>0</v>
      </c>
      <c r="AP1502" s="102" t="s">
        <v>112</v>
      </c>
      <c r="AR1502" s="102" t="s">
        <v>108</v>
      </c>
      <c r="AS1502" s="102" t="s">
        <v>70</v>
      </c>
      <c r="AW1502" s="10" t="s">
        <v>113</v>
      </c>
      <c r="BC1502" s="103" t="e">
        <f>IF(L1502="základní",#REF!,0)</f>
        <v>#REF!</v>
      </c>
      <c r="BD1502" s="103">
        <f>IF(L1502="snížená",#REF!,0)</f>
        <v>0</v>
      </c>
      <c r="BE1502" s="103">
        <f>IF(L1502="zákl. přenesená",#REF!,0)</f>
        <v>0</v>
      </c>
      <c r="BF1502" s="103">
        <f>IF(L1502="sníž. přenesená",#REF!,0)</f>
        <v>0</v>
      </c>
      <c r="BG1502" s="103">
        <f>IF(L1502="nulová",#REF!,0)</f>
        <v>0</v>
      </c>
      <c r="BH1502" s="10" t="s">
        <v>78</v>
      </c>
      <c r="BI1502" s="103" t="e">
        <f>ROUND(#REF!*H1502,2)</f>
        <v>#REF!</v>
      </c>
      <c r="BJ1502" s="10" t="s">
        <v>112</v>
      </c>
      <c r="BK1502" s="102" t="s">
        <v>2683</v>
      </c>
    </row>
    <row r="1503" spans="2:63" s="1" customFormat="1" ht="39" x14ac:dyDescent="0.2">
      <c r="B1503" s="21"/>
      <c r="D1503" s="104" t="s">
        <v>114</v>
      </c>
      <c r="F1503" s="105" t="s">
        <v>2684</v>
      </c>
      <c r="I1503" s="97"/>
      <c r="J1503" s="156"/>
      <c r="K1503" s="106"/>
      <c r="R1503" s="44"/>
      <c r="AR1503" s="10" t="s">
        <v>114</v>
      </c>
      <c r="AS1503" s="10" t="s">
        <v>70</v>
      </c>
    </row>
    <row r="1504" spans="2:63" s="1" customFormat="1" ht="37.9" customHeight="1" x14ac:dyDescent="0.2">
      <c r="B1504" s="92"/>
      <c r="C1504" s="93" t="s">
        <v>2685</v>
      </c>
      <c r="D1504" s="93" t="s">
        <v>108</v>
      </c>
      <c r="E1504" s="94" t="s">
        <v>2686</v>
      </c>
      <c r="F1504" s="95" t="s">
        <v>2687</v>
      </c>
      <c r="G1504" s="96" t="s">
        <v>220</v>
      </c>
      <c r="H1504" s="97">
        <v>20</v>
      </c>
      <c r="I1504" s="97" t="s">
        <v>4510</v>
      </c>
      <c r="J1504" s="156"/>
      <c r="K1504" s="98" t="s">
        <v>1</v>
      </c>
      <c r="L1504" s="99" t="s">
        <v>35</v>
      </c>
      <c r="M1504" s="100">
        <v>0</v>
      </c>
      <c r="N1504" s="100">
        <f>M1504*H1504</f>
        <v>0</v>
      </c>
      <c r="O1504" s="100">
        <v>0</v>
      </c>
      <c r="P1504" s="100">
        <f>O1504*H1504</f>
        <v>0</v>
      </c>
      <c r="Q1504" s="100">
        <v>0</v>
      </c>
      <c r="R1504" s="101">
        <f>Q1504*H1504</f>
        <v>0</v>
      </c>
      <c r="AP1504" s="102" t="s">
        <v>112</v>
      </c>
      <c r="AR1504" s="102" t="s">
        <v>108</v>
      </c>
      <c r="AS1504" s="102" t="s">
        <v>70</v>
      </c>
      <c r="AW1504" s="10" t="s">
        <v>113</v>
      </c>
      <c r="BC1504" s="103" t="e">
        <f>IF(L1504="základní",#REF!,0)</f>
        <v>#REF!</v>
      </c>
      <c r="BD1504" s="103">
        <f>IF(L1504="snížená",#REF!,0)</f>
        <v>0</v>
      </c>
      <c r="BE1504" s="103">
        <f>IF(L1504="zákl. přenesená",#REF!,0)</f>
        <v>0</v>
      </c>
      <c r="BF1504" s="103">
        <f>IF(L1504="sníž. přenesená",#REF!,0)</f>
        <v>0</v>
      </c>
      <c r="BG1504" s="103">
        <f>IF(L1504="nulová",#REF!,0)</f>
        <v>0</v>
      </c>
      <c r="BH1504" s="10" t="s">
        <v>78</v>
      </c>
      <c r="BI1504" s="103" t="e">
        <f>ROUND(#REF!*H1504,2)</f>
        <v>#REF!</v>
      </c>
      <c r="BJ1504" s="10" t="s">
        <v>112</v>
      </c>
      <c r="BK1504" s="102" t="s">
        <v>2688</v>
      </c>
    </row>
    <row r="1505" spans="2:63" s="1" customFormat="1" ht="39" x14ac:dyDescent="0.2">
      <c r="B1505" s="21"/>
      <c r="D1505" s="104" t="s">
        <v>114</v>
      </c>
      <c r="F1505" s="105" t="s">
        <v>2689</v>
      </c>
      <c r="I1505" s="97"/>
      <c r="J1505" s="156"/>
      <c r="K1505" s="106"/>
      <c r="R1505" s="44"/>
      <c r="AR1505" s="10" t="s">
        <v>114</v>
      </c>
      <c r="AS1505" s="10" t="s">
        <v>70</v>
      </c>
    </row>
    <row r="1506" spans="2:63" s="1" customFormat="1" ht="33" customHeight="1" x14ac:dyDescent="0.2">
      <c r="B1506" s="92"/>
      <c r="C1506" s="93" t="s">
        <v>1397</v>
      </c>
      <c r="D1506" s="93" t="s">
        <v>108</v>
      </c>
      <c r="E1506" s="94" t="s">
        <v>2690</v>
      </c>
      <c r="F1506" s="95" t="s">
        <v>2691</v>
      </c>
      <c r="G1506" s="96" t="s">
        <v>220</v>
      </c>
      <c r="H1506" s="97">
        <v>40</v>
      </c>
      <c r="I1506" s="97" t="s">
        <v>4510</v>
      </c>
      <c r="J1506" s="156"/>
      <c r="K1506" s="98" t="s">
        <v>1</v>
      </c>
      <c r="L1506" s="99" t="s">
        <v>35</v>
      </c>
      <c r="M1506" s="100">
        <v>0</v>
      </c>
      <c r="N1506" s="100">
        <f>M1506*H1506</f>
        <v>0</v>
      </c>
      <c r="O1506" s="100">
        <v>0</v>
      </c>
      <c r="P1506" s="100">
        <f>O1506*H1506</f>
        <v>0</v>
      </c>
      <c r="Q1506" s="100">
        <v>0</v>
      </c>
      <c r="R1506" s="101">
        <f>Q1506*H1506</f>
        <v>0</v>
      </c>
      <c r="AP1506" s="102" t="s">
        <v>112</v>
      </c>
      <c r="AR1506" s="102" t="s">
        <v>108</v>
      </c>
      <c r="AS1506" s="102" t="s">
        <v>70</v>
      </c>
      <c r="AW1506" s="10" t="s">
        <v>113</v>
      </c>
      <c r="BC1506" s="103" t="e">
        <f>IF(L1506="základní",#REF!,0)</f>
        <v>#REF!</v>
      </c>
      <c r="BD1506" s="103">
        <f>IF(L1506="snížená",#REF!,0)</f>
        <v>0</v>
      </c>
      <c r="BE1506" s="103">
        <f>IF(L1506="zákl. přenesená",#REF!,0)</f>
        <v>0</v>
      </c>
      <c r="BF1506" s="103">
        <f>IF(L1506="sníž. přenesená",#REF!,0)</f>
        <v>0</v>
      </c>
      <c r="BG1506" s="103">
        <f>IF(L1506="nulová",#REF!,0)</f>
        <v>0</v>
      </c>
      <c r="BH1506" s="10" t="s">
        <v>78</v>
      </c>
      <c r="BI1506" s="103" t="e">
        <f>ROUND(#REF!*H1506,2)</f>
        <v>#REF!</v>
      </c>
      <c r="BJ1506" s="10" t="s">
        <v>112</v>
      </c>
      <c r="BK1506" s="102" t="s">
        <v>2692</v>
      </c>
    </row>
    <row r="1507" spans="2:63" s="1" customFormat="1" ht="39" x14ac:dyDescent="0.2">
      <c r="B1507" s="21"/>
      <c r="D1507" s="104" t="s">
        <v>114</v>
      </c>
      <c r="F1507" s="105" t="s">
        <v>2693</v>
      </c>
      <c r="I1507" s="97"/>
      <c r="J1507" s="156"/>
      <c r="K1507" s="106"/>
      <c r="R1507" s="44"/>
      <c r="AR1507" s="10" t="s">
        <v>114</v>
      </c>
      <c r="AS1507" s="10" t="s">
        <v>70</v>
      </c>
    </row>
    <row r="1508" spans="2:63" s="1" customFormat="1" ht="24.2" customHeight="1" x14ac:dyDescent="0.2">
      <c r="B1508" s="92"/>
      <c r="C1508" s="93" t="s">
        <v>2694</v>
      </c>
      <c r="D1508" s="93" t="s">
        <v>108</v>
      </c>
      <c r="E1508" s="94" t="s">
        <v>2695</v>
      </c>
      <c r="F1508" s="95" t="s">
        <v>2696</v>
      </c>
      <c r="G1508" s="96" t="s">
        <v>220</v>
      </c>
      <c r="H1508" s="97">
        <v>40</v>
      </c>
      <c r="I1508" s="97" t="s">
        <v>4510</v>
      </c>
      <c r="J1508" s="156"/>
      <c r="K1508" s="98" t="s">
        <v>1</v>
      </c>
      <c r="L1508" s="99" t="s">
        <v>35</v>
      </c>
      <c r="M1508" s="100">
        <v>0</v>
      </c>
      <c r="N1508" s="100">
        <f>M1508*H1508</f>
        <v>0</v>
      </c>
      <c r="O1508" s="100">
        <v>0</v>
      </c>
      <c r="P1508" s="100">
        <f>O1508*H1508</f>
        <v>0</v>
      </c>
      <c r="Q1508" s="100">
        <v>0</v>
      </c>
      <c r="R1508" s="101">
        <f>Q1508*H1508</f>
        <v>0</v>
      </c>
      <c r="AP1508" s="102" t="s">
        <v>112</v>
      </c>
      <c r="AR1508" s="102" t="s">
        <v>108</v>
      </c>
      <c r="AS1508" s="102" t="s">
        <v>70</v>
      </c>
      <c r="AW1508" s="10" t="s">
        <v>113</v>
      </c>
      <c r="BC1508" s="103" t="e">
        <f>IF(L1508="základní",#REF!,0)</f>
        <v>#REF!</v>
      </c>
      <c r="BD1508" s="103">
        <f>IF(L1508="snížená",#REF!,0)</f>
        <v>0</v>
      </c>
      <c r="BE1508" s="103">
        <f>IF(L1508="zákl. přenesená",#REF!,0)</f>
        <v>0</v>
      </c>
      <c r="BF1508" s="103">
        <f>IF(L1508="sníž. přenesená",#REF!,0)</f>
        <v>0</v>
      </c>
      <c r="BG1508" s="103">
        <f>IF(L1508="nulová",#REF!,0)</f>
        <v>0</v>
      </c>
      <c r="BH1508" s="10" t="s">
        <v>78</v>
      </c>
      <c r="BI1508" s="103" t="e">
        <f>ROUND(#REF!*H1508,2)</f>
        <v>#REF!</v>
      </c>
      <c r="BJ1508" s="10" t="s">
        <v>112</v>
      </c>
      <c r="BK1508" s="102" t="s">
        <v>2697</v>
      </c>
    </row>
    <row r="1509" spans="2:63" s="1" customFormat="1" ht="39" x14ac:dyDescent="0.2">
      <c r="B1509" s="21"/>
      <c r="D1509" s="104" t="s">
        <v>114</v>
      </c>
      <c r="F1509" s="105" t="s">
        <v>2698</v>
      </c>
      <c r="I1509" s="97"/>
      <c r="J1509" s="156"/>
      <c r="K1509" s="106"/>
      <c r="R1509" s="44"/>
      <c r="AR1509" s="10" t="s">
        <v>114</v>
      </c>
      <c r="AS1509" s="10" t="s">
        <v>70</v>
      </c>
    </row>
    <row r="1510" spans="2:63" s="1" customFormat="1" ht="37.9" customHeight="1" x14ac:dyDescent="0.2">
      <c r="B1510" s="92"/>
      <c r="C1510" s="93" t="s">
        <v>1402</v>
      </c>
      <c r="D1510" s="93" t="s">
        <v>108</v>
      </c>
      <c r="E1510" s="94" t="s">
        <v>2699</v>
      </c>
      <c r="F1510" s="95" t="s">
        <v>2700</v>
      </c>
      <c r="G1510" s="96" t="s">
        <v>220</v>
      </c>
      <c r="H1510" s="97">
        <v>40</v>
      </c>
      <c r="I1510" s="97" t="s">
        <v>4510</v>
      </c>
      <c r="J1510" s="156"/>
      <c r="K1510" s="98" t="s">
        <v>1</v>
      </c>
      <c r="L1510" s="99" t="s">
        <v>35</v>
      </c>
      <c r="M1510" s="100">
        <v>0</v>
      </c>
      <c r="N1510" s="100">
        <f>M1510*H1510</f>
        <v>0</v>
      </c>
      <c r="O1510" s="100">
        <v>0</v>
      </c>
      <c r="P1510" s="100">
        <f>O1510*H1510</f>
        <v>0</v>
      </c>
      <c r="Q1510" s="100">
        <v>0</v>
      </c>
      <c r="R1510" s="101">
        <f>Q1510*H1510</f>
        <v>0</v>
      </c>
      <c r="AP1510" s="102" t="s">
        <v>112</v>
      </c>
      <c r="AR1510" s="102" t="s">
        <v>108</v>
      </c>
      <c r="AS1510" s="102" t="s">
        <v>70</v>
      </c>
      <c r="AW1510" s="10" t="s">
        <v>113</v>
      </c>
      <c r="BC1510" s="103" t="e">
        <f>IF(L1510="základní",#REF!,0)</f>
        <v>#REF!</v>
      </c>
      <c r="BD1510" s="103">
        <f>IF(L1510="snížená",#REF!,0)</f>
        <v>0</v>
      </c>
      <c r="BE1510" s="103">
        <f>IF(L1510="zákl. přenesená",#REF!,0)</f>
        <v>0</v>
      </c>
      <c r="BF1510" s="103">
        <f>IF(L1510="sníž. přenesená",#REF!,0)</f>
        <v>0</v>
      </c>
      <c r="BG1510" s="103">
        <f>IF(L1510="nulová",#REF!,0)</f>
        <v>0</v>
      </c>
      <c r="BH1510" s="10" t="s">
        <v>78</v>
      </c>
      <c r="BI1510" s="103" t="e">
        <f>ROUND(#REF!*H1510,2)</f>
        <v>#REF!</v>
      </c>
      <c r="BJ1510" s="10" t="s">
        <v>112</v>
      </c>
      <c r="BK1510" s="102" t="s">
        <v>2701</v>
      </c>
    </row>
    <row r="1511" spans="2:63" s="1" customFormat="1" ht="39" x14ac:dyDescent="0.2">
      <c r="B1511" s="21"/>
      <c r="D1511" s="104" t="s">
        <v>114</v>
      </c>
      <c r="F1511" s="105" t="s">
        <v>2702</v>
      </c>
      <c r="I1511" s="97"/>
      <c r="J1511" s="156"/>
      <c r="K1511" s="106"/>
      <c r="R1511" s="44"/>
      <c r="AR1511" s="10" t="s">
        <v>114</v>
      </c>
      <c r="AS1511" s="10" t="s">
        <v>70</v>
      </c>
    </row>
    <row r="1512" spans="2:63" s="1" customFormat="1" ht="24.2" customHeight="1" x14ac:dyDescent="0.2">
      <c r="B1512" s="92"/>
      <c r="C1512" s="93" t="s">
        <v>2703</v>
      </c>
      <c r="D1512" s="93" t="s">
        <v>108</v>
      </c>
      <c r="E1512" s="94" t="s">
        <v>2704</v>
      </c>
      <c r="F1512" s="95" t="s">
        <v>2705</v>
      </c>
      <c r="G1512" s="96" t="s">
        <v>220</v>
      </c>
      <c r="H1512" s="97">
        <v>20</v>
      </c>
      <c r="I1512" s="97" t="s">
        <v>4510</v>
      </c>
      <c r="J1512" s="156"/>
      <c r="K1512" s="98" t="s">
        <v>1</v>
      </c>
      <c r="L1512" s="99" t="s">
        <v>35</v>
      </c>
      <c r="M1512" s="100">
        <v>0</v>
      </c>
      <c r="N1512" s="100">
        <f>M1512*H1512</f>
        <v>0</v>
      </c>
      <c r="O1512" s="100">
        <v>0</v>
      </c>
      <c r="P1512" s="100">
        <f>O1512*H1512</f>
        <v>0</v>
      </c>
      <c r="Q1512" s="100">
        <v>0</v>
      </c>
      <c r="R1512" s="101">
        <f>Q1512*H1512</f>
        <v>0</v>
      </c>
      <c r="AP1512" s="102" t="s">
        <v>112</v>
      </c>
      <c r="AR1512" s="102" t="s">
        <v>108</v>
      </c>
      <c r="AS1512" s="102" t="s">
        <v>70</v>
      </c>
      <c r="AW1512" s="10" t="s">
        <v>113</v>
      </c>
      <c r="BC1512" s="103" t="e">
        <f>IF(L1512="základní",#REF!,0)</f>
        <v>#REF!</v>
      </c>
      <c r="BD1512" s="103">
        <f>IF(L1512="snížená",#REF!,0)</f>
        <v>0</v>
      </c>
      <c r="BE1512" s="103">
        <f>IF(L1512="zákl. přenesená",#REF!,0)</f>
        <v>0</v>
      </c>
      <c r="BF1512" s="103">
        <f>IF(L1512="sníž. přenesená",#REF!,0)</f>
        <v>0</v>
      </c>
      <c r="BG1512" s="103">
        <f>IF(L1512="nulová",#REF!,0)</f>
        <v>0</v>
      </c>
      <c r="BH1512" s="10" t="s">
        <v>78</v>
      </c>
      <c r="BI1512" s="103" t="e">
        <f>ROUND(#REF!*H1512,2)</f>
        <v>#REF!</v>
      </c>
      <c r="BJ1512" s="10" t="s">
        <v>112</v>
      </c>
      <c r="BK1512" s="102" t="s">
        <v>2706</v>
      </c>
    </row>
    <row r="1513" spans="2:63" s="1" customFormat="1" ht="39" x14ac:dyDescent="0.2">
      <c r="B1513" s="21"/>
      <c r="D1513" s="104" t="s">
        <v>114</v>
      </c>
      <c r="F1513" s="105" t="s">
        <v>2707</v>
      </c>
      <c r="I1513" s="97"/>
      <c r="J1513" s="156"/>
      <c r="K1513" s="106"/>
      <c r="R1513" s="44"/>
      <c r="AR1513" s="10" t="s">
        <v>114</v>
      </c>
      <c r="AS1513" s="10" t="s">
        <v>70</v>
      </c>
    </row>
    <row r="1514" spans="2:63" s="1" customFormat="1" ht="24.2" customHeight="1" x14ac:dyDescent="0.2">
      <c r="B1514" s="92"/>
      <c r="C1514" s="93" t="s">
        <v>1406</v>
      </c>
      <c r="D1514" s="93" t="s">
        <v>108</v>
      </c>
      <c r="E1514" s="94" t="s">
        <v>2708</v>
      </c>
      <c r="F1514" s="95" t="s">
        <v>2709</v>
      </c>
      <c r="G1514" s="96" t="s">
        <v>220</v>
      </c>
      <c r="H1514" s="97">
        <v>20</v>
      </c>
      <c r="I1514" s="97" t="s">
        <v>4510</v>
      </c>
      <c r="J1514" s="156"/>
      <c r="K1514" s="98" t="s">
        <v>1</v>
      </c>
      <c r="L1514" s="99" t="s">
        <v>35</v>
      </c>
      <c r="M1514" s="100">
        <v>0</v>
      </c>
      <c r="N1514" s="100">
        <f>M1514*H1514</f>
        <v>0</v>
      </c>
      <c r="O1514" s="100">
        <v>0</v>
      </c>
      <c r="P1514" s="100">
        <f>O1514*H1514</f>
        <v>0</v>
      </c>
      <c r="Q1514" s="100">
        <v>0</v>
      </c>
      <c r="R1514" s="101">
        <f>Q1514*H1514</f>
        <v>0</v>
      </c>
      <c r="AP1514" s="102" t="s">
        <v>112</v>
      </c>
      <c r="AR1514" s="102" t="s">
        <v>108</v>
      </c>
      <c r="AS1514" s="102" t="s">
        <v>70</v>
      </c>
      <c r="AW1514" s="10" t="s">
        <v>113</v>
      </c>
      <c r="BC1514" s="103" t="e">
        <f>IF(L1514="základní",#REF!,0)</f>
        <v>#REF!</v>
      </c>
      <c r="BD1514" s="103">
        <f>IF(L1514="snížená",#REF!,0)</f>
        <v>0</v>
      </c>
      <c r="BE1514" s="103">
        <f>IF(L1514="zákl. přenesená",#REF!,0)</f>
        <v>0</v>
      </c>
      <c r="BF1514" s="103">
        <f>IF(L1514="sníž. přenesená",#REF!,0)</f>
        <v>0</v>
      </c>
      <c r="BG1514" s="103">
        <f>IF(L1514="nulová",#REF!,0)</f>
        <v>0</v>
      </c>
      <c r="BH1514" s="10" t="s">
        <v>78</v>
      </c>
      <c r="BI1514" s="103" t="e">
        <f>ROUND(#REF!*H1514,2)</f>
        <v>#REF!</v>
      </c>
      <c r="BJ1514" s="10" t="s">
        <v>112</v>
      </c>
      <c r="BK1514" s="102" t="s">
        <v>2710</v>
      </c>
    </row>
    <row r="1515" spans="2:63" s="1" customFormat="1" ht="39" x14ac:dyDescent="0.2">
      <c r="B1515" s="21"/>
      <c r="D1515" s="104" t="s">
        <v>114</v>
      </c>
      <c r="F1515" s="105" t="s">
        <v>2711</v>
      </c>
      <c r="I1515" s="97"/>
      <c r="J1515" s="156"/>
      <c r="K1515" s="106"/>
      <c r="R1515" s="44"/>
      <c r="AR1515" s="10" t="s">
        <v>114</v>
      </c>
      <c r="AS1515" s="10" t="s">
        <v>70</v>
      </c>
    </row>
    <row r="1516" spans="2:63" s="1" customFormat="1" ht="24.2" customHeight="1" x14ac:dyDescent="0.2">
      <c r="B1516" s="92"/>
      <c r="C1516" s="93" t="s">
        <v>2712</v>
      </c>
      <c r="D1516" s="93" t="s">
        <v>108</v>
      </c>
      <c r="E1516" s="94" t="s">
        <v>2713</v>
      </c>
      <c r="F1516" s="95" t="s">
        <v>2714</v>
      </c>
      <c r="G1516" s="96" t="s">
        <v>220</v>
      </c>
      <c r="H1516" s="97">
        <v>20</v>
      </c>
      <c r="I1516" s="97" t="s">
        <v>4510</v>
      </c>
      <c r="J1516" s="156"/>
      <c r="K1516" s="98" t="s">
        <v>1</v>
      </c>
      <c r="L1516" s="99" t="s">
        <v>35</v>
      </c>
      <c r="M1516" s="100">
        <v>0</v>
      </c>
      <c r="N1516" s="100">
        <f>M1516*H1516</f>
        <v>0</v>
      </c>
      <c r="O1516" s="100">
        <v>0</v>
      </c>
      <c r="P1516" s="100">
        <f>O1516*H1516</f>
        <v>0</v>
      </c>
      <c r="Q1516" s="100">
        <v>0</v>
      </c>
      <c r="R1516" s="101">
        <f>Q1516*H1516</f>
        <v>0</v>
      </c>
      <c r="AP1516" s="102" t="s">
        <v>112</v>
      </c>
      <c r="AR1516" s="102" t="s">
        <v>108</v>
      </c>
      <c r="AS1516" s="102" t="s">
        <v>70</v>
      </c>
      <c r="AW1516" s="10" t="s">
        <v>113</v>
      </c>
      <c r="BC1516" s="103" t="e">
        <f>IF(L1516="základní",#REF!,0)</f>
        <v>#REF!</v>
      </c>
      <c r="BD1516" s="103">
        <f>IF(L1516="snížená",#REF!,0)</f>
        <v>0</v>
      </c>
      <c r="BE1516" s="103">
        <f>IF(L1516="zákl. přenesená",#REF!,0)</f>
        <v>0</v>
      </c>
      <c r="BF1516" s="103">
        <f>IF(L1516="sníž. přenesená",#REF!,0)</f>
        <v>0</v>
      </c>
      <c r="BG1516" s="103">
        <f>IF(L1516="nulová",#REF!,0)</f>
        <v>0</v>
      </c>
      <c r="BH1516" s="10" t="s">
        <v>78</v>
      </c>
      <c r="BI1516" s="103" t="e">
        <f>ROUND(#REF!*H1516,2)</f>
        <v>#REF!</v>
      </c>
      <c r="BJ1516" s="10" t="s">
        <v>112</v>
      </c>
      <c r="BK1516" s="102" t="s">
        <v>2715</v>
      </c>
    </row>
    <row r="1517" spans="2:63" s="1" customFormat="1" ht="39" x14ac:dyDescent="0.2">
      <c r="B1517" s="21"/>
      <c r="D1517" s="104" t="s">
        <v>114</v>
      </c>
      <c r="F1517" s="105" t="s">
        <v>2716</v>
      </c>
      <c r="I1517" s="97"/>
      <c r="J1517" s="156"/>
      <c r="K1517" s="106"/>
      <c r="R1517" s="44"/>
      <c r="AR1517" s="10" t="s">
        <v>114</v>
      </c>
      <c r="AS1517" s="10" t="s">
        <v>70</v>
      </c>
    </row>
    <row r="1518" spans="2:63" s="1" customFormat="1" ht="21.75" customHeight="1" x14ac:dyDescent="0.2">
      <c r="B1518" s="92"/>
      <c r="C1518" s="93" t="s">
        <v>1411</v>
      </c>
      <c r="D1518" s="93" t="s">
        <v>108</v>
      </c>
      <c r="E1518" s="94" t="s">
        <v>2717</v>
      </c>
      <c r="F1518" s="95" t="s">
        <v>2718</v>
      </c>
      <c r="G1518" s="96" t="s">
        <v>127</v>
      </c>
      <c r="H1518" s="97">
        <v>100</v>
      </c>
      <c r="I1518" s="97" t="s">
        <v>4510</v>
      </c>
      <c r="J1518" s="156"/>
      <c r="K1518" s="98" t="s">
        <v>1</v>
      </c>
      <c r="L1518" s="99" t="s">
        <v>35</v>
      </c>
      <c r="M1518" s="100">
        <v>0</v>
      </c>
      <c r="N1518" s="100">
        <f>M1518*H1518</f>
        <v>0</v>
      </c>
      <c r="O1518" s="100">
        <v>0</v>
      </c>
      <c r="P1518" s="100">
        <f>O1518*H1518</f>
        <v>0</v>
      </c>
      <c r="Q1518" s="100">
        <v>0</v>
      </c>
      <c r="R1518" s="101">
        <f>Q1518*H1518</f>
        <v>0</v>
      </c>
      <c r="AP1518" s="102" t="s">
        <v>112</v>
      </c>
      <c r="AR1518" s="102" t="s">
        <v>108</v>
      </c>
      <c r="AS1518" s="102" t="s">
        <v>70</v>
      </c>
      <c r="AW1518" s="10" t="s">
        <v>113</v>
      </c>
      <c r="BC1518" s="103" t="e">
        <f>IF(L1518="základní",#REF!,0)</f>
        <v>#REF!</v>
      </c>
      <c r="BD1518" s="103">
        <f>IF(L1518="snížená",#REF!,0)</f>
        <v>0</v>
      </c>
      <c r="BE1518" s="103">
        <f>IF(L1518="zákl. přenesená",#REF!,0)</f>
        <v>0</v>
      </c>
      <c r="BF1518" s="103">
        <f>IF(L1518="sníž. přenesená",#REF!,0)</f>
        <v>0</v>
      </c>
      <c r="BG1518" s="103">
        <f>IF(L1518="nulová",#REF!,0)</f>
        <v>0</v>
      </c>
      <c r="BH1518" s="10" t="s">
        <v>78</v>
      </c>
      <c r="BI1518" s="103" t="e">
        <f>ROUND(#REF!*H1518,2)</f>
        <v>#REF!</v>
      </c>
      <c r="BJ1518" s="10" t="s">
        <v>112</v>
      </c>
      <c r="BK1518" s="102" t="s">
        <v>2719</v>
      </c>
    </row>
    <row r="1519" spans="2:63" s="1" customFormat="1" ht="48.75" x14ac:dyDescent="0.2">
      <c r="B1519" s="21"/>
      <c r="D1519" s="104" t="s">
        <v>114</v>
      </c>
      <c r="F1519" s="105" t="s">
        <v>2720</v>
      </c>
      <c r="I1519" s="97"/>
      <c r="J1519" s="156"/>
      <c r="K1519" s="106"/>
      <c r="R1519" s="44"/>
      <c r="AR1519" s="10" t="s">
        <v>114</v>
      </c>
      <c r="AS1519" s="10" t="s">
        <v>70</v>
      </c>
    </row>
    <row r="1520" spans="2:63" s="1" customFormat="1" ht="24.2" customHeight="1" x14ac:dyDescent="0.2">
      <c r="B1520" s="92"/>
      <c r="C1520" s="93" t="s">
        <v>2721</v>
      </c>
      <c r="D1520" s="93" t="s">
        <v>108</v>
      </c>
      <c r="E1520" s="94" t="s">
        <v>2722</v>
      </c>
      <c r="F1520" s="95" t="s">
        <v>2723</v>
      </c>
      <c r="G1520" s="96" t="s">
        <v>127</v>
      </c>
      <c r="H1520" s="97">
        <v>100</v>
      </c>
      <c r="I1520" s="97" t="s">
        <v>4510</v>
      </c>
      <c r="J1520" s="156"/>
      <c r="K1520" s="98" t="s">
        <v>1</v>
      </c>
      <c r="L1520" s="99" t="s">
        <v>35</v>
      </c>
      <c r="M1520" s="100">
        <v>0</v>
      </c>
      <c r="N1520" s="100">
        <f>M1520*H1520</f>
        <v>0</v>
      </c>
      <c r="O1520" s="100">
        <v>0</v>
      </c>
      <c r="P1520" s="100">
        <f>O1520*H1520</f>
        <v>0</v>
      </c>
      <c r="Q1520" s="100">
        <v>0</v>
      </c>
      <c r="R1520" s="101">
        <f>Q1520*H1520</f>
        <v>0</v>
      </c>
      <c r="AP1520" s="102" t="s">
        <v>112</v>
      </c>
      <c r="AR1520" s="102" t="s">
        <v>108</v>
      </c>
      <c r="AS1520" s="102" t="s">
        <v>70</v>
      </c>
      <c r="AW1520" s="10" t="s">
        <v>113</v>
      </c>
      <c r="BC1520" s="103" t="e">
        <f>IF(L1520="základní",#REF!,0)</f>
        <v>#REF!</v>
      </c>
      <c r="BD1520" s="103">
        <f>IF(L1520="snížená",#REF!,0)</f>
        <v>0</v>
      </c>
      <c r="BE1520" s="103">
        <f>IF(L1520="zákl. přenesená",#REF!,0)</f>
        <v>0</v>
      </c>
      <c r="BF1520" s="103">
        <f>IF(L1520="sníž. přenesená",#REF!,0)</f>
        <v>0</v>
      </c>
      <c r="BG1520" s="103">
        <f>IF(L1520="nulová",#REF!,0)</f>
        <v>0</v>
      </c>
      <c r="BH1520" s="10" t="s">
        <v>78</v>
      </c>
      <c r="BI1520" s="103" t="e">
        <f>ROUND(#REF!*H1520,2)</f>
        <v>#REF!</v>
      </c>
      <c r="BJ1520" s="10" t="s">
        <v>112</v>
      </c>
      <c r="BK1520" s="102" t="s">
        <v>2724</v>
      </c>
    </row>
    <row r="1521" spans="2:63" s="1" customFormat="1" ht="48.75" x14ac:dyDescent="0.2">
      <c r="B1521" s="21"/>
      <c r="D1521" s="104" t="s">
        <v>114</v>
      </c>
      <c r="F1521" s="105" t="s">
        <v>2725</v>
      </c>
      <c r="I1521" s="97"/>
      <c r="J1521" s="156"/>
      <c r="K1521" s="106"/>
      <c r="R1521" s="44"/>
      <c r="AR1521" s="10" t="s">
        <v>114</v>
      </c>
      <c r="AS1521" s="10" t="s">
        <v>70</v>
      </c>
    </row>
    <row r="1522" spans="2:63" s="1" customFormat="1" ht="21.75" customHeight="1" x14ac:dyDescent="0.2">
      <c r="B1522" s="92"/>
      <c r="C1522" s="93" t="s">
        <v>1415</v>
      </c>
      <c r="D1522" s="93" t="s">
        <v>108</v>
      </c>
      <c r="E1522" s="94" t="s">
        <v>2726</v>
      </c>
      <c r="F1522" s="95" t="s">
        <v>2727</v>
      </c>
      <c r="G1522" s="96" t="s">
        <v>179</v>
      </c>
      <c r="H1522" s="97">
        <v>50</v>
      </c>
      <c r="I1522" s="97" t="s">
        <v>4510</v>
      </c>
      <c r="J1522" s="156"/>
      <c r="K1522" s="98" t="s">
        <v>1</v>
      </c>
      <c r="L1522" s="99" t="s">
        <v>35</v>
      </c>
      <c r="M1522" s="100">
        <v>0</v>
      </c>
      <c r="N1522" s="100">
        <f>M1522*H1522</f>
        <v>0</v>
      </c>
      <c r="O1522" s="100">
        <v>0</v>
      </c>
      <c r="P1522" s="100">
        <f>O1522*H1522</f>
        <v>0</v>
      </c>
      <c r="Q1522" s="100">
        <v>0</v>
      </c>
      <c r="R1522" s="101">
        <f>Q1522*H1522</f>
        <v>0</v>
      </c>
      <c r="AP1522" s="102" t="s">
        <v>112</v>
      </c>
      <c r="AR1522" s="102" t="s">
        <v>108</v>
      </c>
      <c r="AS1522" s="102" t="s">
        <v>70</v>
      </c>
      <c r="AW1522" s="10" t="s">
        <v>113</v>
      </c>
      <c r="BC1522" s="103" t="e">
        <f>IF(L1522="základní",#REF!,0)</f>
        <v>#REF!</v>
      </c>
      <c r="BD1522" s="103">
        <f>IF(L1522="snížená",#REF!,0)</f>
        <v>0</v>
      </c>
      <c r="BE1522" s="103">
        <f>IF(L1522="zákl. přenesená",#REF!,0)</f>
        <v>0</v>
      </c>
      <c r="BF1522" s="103">
        <f>IF(L1522="sníž. přenesená",#REF!,0)</f>
        <v>0</v>
      </c>
      <c r="BG1522" s="103">
        <f>IF(L1522="nulová",#REF!,0)</f>
        <v>0</v>
      </c>
      <c r="BH1522" s="10" t="s">
        <v>78</v>
      </c>
      <c r="BI1522" s="103" t="e">
        <f>ROUND(#REF!*H1522,2)</f>
        <v>#REF!</v>
      </c>
      <c r="BJ1522" s="10" t="s">
        <v>112</v>
      </c>
      <c r="BK1522" s="102" t="s">
        <v>2728</v>
      </c>
    </row>
    <row r="1523" spans="2:63" s="1" customFormat="1" ht="48.75" x14ac:dyDescent="0.2">
      <c r="B1523" s="21"/>
      <c r="D1523" s="104" t="s">
        <v>114</v>
      </c>
      <c r="F1523" s="105" t="s">
        <v>2729</v>
      </c>
      <c r="I1523" s="97"/>
      <c r="J1523" s="156"/>
      <c r="K1523" s="106"/>
      <c r="R1523" s="44"/>
      <c r="AR1523" s="10" t="s">
        <v>114</v>
      </c>
      <c r="AS1523" s="10" t="s">
        <v>70</v>
      </c>
    </row>
    <row r="1524" spans="2:63" s="1" customFormat="1" ht="24.2" customHeight="1" x14ac:dyDescent="0.2">
      <c r="B1524" s="92"/>
      <c r="C1524" s="93" t="s">
        <v>2730</v>
      </c>
      <c r="D1524" s="93" t="s">
        <v>108</v>
      </c>
      <c r="E1524" s="94" t="s">
        <v>2731</v>
      </c>
      <c r="F1524" s="95" t="s">
        <v>2732</v>
      </c>
      <c r="G1524" s="96" t="s">
        <v>179</v>
      </c>
      <c r="H1524" s="97">
        <v>200</v>
      </c>
      <c r="I1524" s="97" t="s">
        <v>4510</v>
      </c>
      <c r="J1524" s="156"/>
      <c r="K1524" s="98" t="s">
        <v>1</v>
      </c>
      <c r="L1524" s="99" t="s">
        <v>35</v>
      </c>
      <c r="M1524" s="100">
        <v>0</v>
      </c>
      <c r="N1524" s="100">
        <f>M1524*H1524</f>
        <v>0</v>
      </c>
      <c r="O1524" s="100">
        <v>0</v>
      </c>
      <c r="P1524" s="100">
        <f>O1524*H1524</f>
        <v>0</v>
      </c>
      <c r="Q1524" s="100">
        <v>0</v>
      </c>
      <c r="R1524" s="101">
        <f>Q1524*H1524</f>
        <v>0</v>
      </c>
      <c r="AP1524" s="102" t="s">
        <v>112</v>
      </c>
      <c r="AR1524" s="102" t="s">
        <v>108</v>
      </c>
      <c r="AS1524" s="102" t="s">
        <v>70</v>
      </c>
      <c r="AW1524" s="10" t="s">
        <v>113</v>
      </c>
      <c r="BC1524" s="103" t="e">
        <f>IF(L1524="základní",#REF!,0)</f>
        <v>#REF!</v>
      </c>
      <c r="BD1524" s="103">
        <f>IF(L1524="snížená",#REF!,0)</f>
        <v>0</v>
      </c>
      <c r="BE1524" s="103">
        <f>IF(L1524="zákl. přenesená",#REF!,0)</f>
        <v>0</v>
      </c>
      <c r="BF1524" s="103">
        <f>IF(L1524="sníž. přenesená",#REF!,0)</f>
        <v>0</v>
      </c>
      <c r="BG1524" s="103">
        <f>IF(L1524="nulová",#REF!,0)</f>
        <v>0</v>
      </c>
      <c r="BH1524" s="10" t="s">
        <v>78</v>
      </c>
      <c r="BI1524" s="103" t="e">
        <f>ROUND(#REF!*H1524,2)</f>
        <v>#REF!</v>
      </c>
      <c r="BJ1524" s="10" t="s">
        <v>112</v>
      </c>
      <c r="BK1524" s="102" t="s">
        <v>2733</v>
      </c>
    </row>
    <row r="1525" spans="2:63" s="1" customFormat="1" ht="48.75" x14ac:dyDescent="0.2">
      <c r="B1525" s="21"/>
      <c r="D1525" s="104" t="s">
        <v>114</v>
      </c>
      <c r="F1525" s="105" t="s">
        <v>2734</v>
      </c>
      <c r="I1525" s="97"/>
      <c r="J1525" s="156"/>
      <c r="K1525" s="106"/>
      <c r="R1525" s="44"/>
      <c r="AR1525" s="10" t="s">
        <v>114</v>
      </c>
      <c r="AS1525" s="10" t="s">
        <v>70</v>
      </c>
    </row>
    <row r="1526" spans="2:63" s="1" customFormat="1" ht="24.2" customHeight="1" x14ac:dyDescent="0.2">
      <c r="B1526" s="92"/>
      <c r="C1526" s="93" t="s">
        <v>1420</v>
      </c>
      <c r="D1526" s="93" t="s">
        <v>108</v>
      </c>
      <c r="E1526" s="94" t="s">
        <v>2735</v>
      </c>
      <c r="F1526" s="95" t="s">
        <v>2736</v>
      </c>
      <c r="G1526" s="96" t="s">
        <v>179</v>
      </c>
      <c r="H1526" s="97">
        <v>500</v>
      </c>
      <c r="I1526" s="97" t="s">
        <v>4510</v>
      </c>
      <c r="J1526" s="156"/>
      <c r="K1526" s="98" t="s">
        <v>1</v>
      </c>
      <c r="L1526" s="99" t="s">
        <v>35</v>
      </c>
      <c r="M1526" s="100">
        <v>0</v>
      </c>
      <c r="N1526" s="100">
        <f>M1526*H1526</f>
        <v>0</v>
      </c>
      <c r="O1526" s="100">
        <v>0</v>
      </c>
      <c r="P1526" s="100">
        <f>O1526*H1526</f>
        <v>0</v>
      </c>
      <c r="Q1526" s="100">
        <v>0</v>
      </c>
      <c r="R1526" s="101">
        <f>Q1526*H1526</f>
        <v>0</v>
      </c>
      <c r="AP1526" s="102" t="s">
        <v>112</v>
      </c>
      <c r="AR1526" s="102" t="s">
        <v>108</v>
      </c>
      <c r="AS1526" s="102" t="s">
        <v>70</v>
      </c>
      <c r="AW1526" s="10" t="s">
        <v>113</v>
      </c>
      <c r="BC1526" s="103" t="e">
        <f>IF(L1526="základní",#REF!,0)</f>
        <v>#REF!</v>
      </c>
      <c r="BD1526" s="103">
        <f>IF(L1526="snížená",#REF!,0)</f>
        <v>0</v>
      </c>
      <c r="BE1526" s="103">
        <f>IF(L1526="zákl. přenesená",#REF!,0)</f>
        <v>0</v>
      </c>
      <c r="BF1526" s="103">
        <f>IF(L1526="sníž. přenesená",#REF!,0)</f>
        <v>0</v>
      </c>
      <c r="BG1526" s="103">
        <f>IF(L1526="nulová",#REF!,0)</f>
        <v>0</v>
      </c>
      <c r="BH1526" s="10" t="s">
        <v>78</v>
      </c>
      <c r="BI1526" s="103" t="e">
        <f>ROUND(#REF!*H1526,2)</f>
        <v>#REF!</v>
      </c>
      <c r="BJ1526" s="10" t="s">
        <v>112</v>
      </c>
      <c r="BK1526" s="102" t="s">
        <v>2737</v>
      </c>
    </row>
    <row r="1527" spans="2:63" s="1" customFormat="1" ht="48.75" x14ac:dyDescent="0.2">
      <c r="B1527" s="21"/>
      <c r="D1527" s="104" t="s">
        <v>114</v>
      </c>
      <c r="F1527" s="105" t="s">
        <v>2738</v>
      </c>
      <c r="I1527" s="97"/>
      <c r="J1527" s="156"/>
      <c r="K1527" s="106"/>
      <c r="R1527" s="44"/>
      <c r="AR1527" s="10" t="s">
        <v>114</v>
      </c>
      <c r="AS1527" s="10" t="s">
        <v>70</v>
      </c>
    </row>
    <row r="1528" spans="2:63" s="1" customFormat="1" ht="24.2" customHeight="1" x14ac:dyDescent="0.2">
      <c r="B1528" s="92"/>
      <c r="C1528" s="93" t="s">
        <v>2739</v>
      </c>
      <c r="D1528" s="93" t="s">
        <v>108</v>
      </c>
      <c r="E1528" s="94" t="s">
        <v>2740</v>
      </c>
      <c r="F1528" s="95" t="s">
        <v>2741</v>
      </c>
      <c r="G1528" s="96" t="s">
        <v>220</v>
      </c>
      <c r="H1528" s="97">
        <v>20</v>
      </c>
      <c r="I1528" s="97" t="s">
        <v>4510</v>
      </c>
      <c r="J1528" s="156"/>
      <c r="K1528" s="98" t="s">
        <v>1</v>
      </c>
      <c r="L1528" s="99" t="s">
        <v>35</v>
      </c>
      <c r="M1528" s="100">
        <v>0</v>
      </c>
      <c r="N1528" s="100">
        <f>M1528*H1528</f>
        <v>0</v>
      </c>
      <c r="O1528" s="100">
        <v>0</v>
      </c>
      <c r="P1528" s="100">
        <f>O1528*H1528</f>
        <v>0</v>
      </c>
      <c r="Q1528" s="100">
        <v>0</v>
      </c>
      <c r="R1528" s="101">
        <f>Q1528*H1528</f>
        <v>0</v>
      </c>
      <c r="AP1528" s="102" t="s">
        <v>112</v>
      </c>
      <c r="AR1528" s="102" t="s">
        <v>108</v>
      </c>
      <c r="AS1528" s="102" t="s">
        <v>70</v>
      </c>
      <c r="AW1528" s="10" t="s">
        <v>113</v>
      </c>
      <c r="BC1528" s="103" t="e">
        <f>IF(L1528="základní",#REF!,0)</f>
        <v>#REF!</v>
      </c>
      <c r="BD1528" s="103">
        <f>IF(L1528="snížená",#REF!,0)</f>
        <v>0</v>
      </c>
      <c r="BE1528" s="103">
        <f>IF(L1528="zákl. přenesená",#REF!,0)</f>
        <v>0</v>
      </c>
      <c r="BF1528" s="103">
        <f>IF(L1528="sníž. přenesená",#REF!,0)</f>
        <v>0</v>
      </c>
      <c r="BG1528" s="103">
        <f>IF(L1528="nulová",#REF!,0)</f>
        <v>0</v>
      </c>
      <c r="BH1528" s="10" t="s">
        <v>78</v>
      </c>
      <c r="BI1528" s="103" t="e">
        <f>ROUND(#REF!*H1528,2)</f>
        <v>#REF!</v>
      </c>
      <c r="BJ1528" s="10" t="s">
        <v>112</v>
      </c>
      <c r="BK1528" s="102" t="s">
        <v>2742</v>
      </c>
    </row>
    <row r="1529" spans="2:63" s="1" customFormat="1" ht="58.5" x14ac:dyDescent="0.2">
      <c r="B1529" s="21"/>
      <c r="D1529" s="104" t="s">
        <v>114</v>
      </c>
      <c r="F1529" s="105" t="s">
        <v>2743</v>
      </c>
      <c r="I1529" s="97"/>
      <c r="J1529" s="156"/>
      <c r="K1529" s="106"/>
      <c r="R1529" s="44"/>
      <c r="AR1529" s="10" t="s">
        <v>114</v>
      </c>
      <c r="AS1529" s="10" t="s">
        <v>70</v>
      </c>
    </row>
    <row r="1530" spans="2:63" s="1" customFormat="1" ht="21.75" customHeight="1" x14ac:dyDescent="0.2">
      <c r="B1530" s="92"/>
      <c r="C1530" s="93" t="s">
        <v>1424</v>
      </c>
      <c r="D1530" s="93" t="s">
        <v>108</v>
      </c>
      <c r="E1530" s="94" t="s">
        <v>2744</v>
      </c>
      <c r="F1530" s="95" t="s">
        <v>2745</v>
      </c>
      <c r="G1530" s="96" t="s">
        <v>220</v>
      </c>
      <c r="H1530" s="97">
        <v>100</v>
      </c>
      <c r="I1530" s="97" t="s">
        <v>4510</v>
      </c>
      <c r="J1530" s="156"/>
      <c r="K1530" s="98" t="s">
        <v>1</v>
      </c>
      <c r="L1530" s="99" t="s">
        <v>35</v>
      </c>
      <c r="M1530" s="100">
        <v>0</v>
      </c>
      <c r="N1530" s="100">
        <f>M1530*H1530</f>
        <v>0</v>
      </c>
      <c r="O1530" s="100">
        <v>0</v>
      </c>
      <c r="P1530" s="100">
        <f>O1530*H1530</f>
        <v>0</v>
      </c>
      <c r="Q1530" s="100">
        <v>0</v>
      </c>
      <c r="R1530" s="101">
        <f>Q1530*H1530</f>
        <v>0</v>
      </c>
      <c r="AP1530" s="102" t="s">
        <v>112</v>
      </c>
      <c r="AR1530" s="102" t="s">
        <v>108</v>
      </c>
      <c r="AS1530" s="102" t="s">
        <v>70</v>
      </c>
      <c r="AW1530" s="10" t="s">
        <v>113</v>
      </c>
      <c r="BC1530" s="103" t="e">
        <f>IF(L1530="základní",#REF!,0)</f>
        <v>#REF!</v>
      </c>
      <c r="BD1530" s="103">
        <f>IF(L1530="snížená",#REF!,0)</f>
        <v>0</v>
      </c>
      <c r="BE1530" s="103">
        <f>IF(L1530="zákl. přenesená",#REF!,0)</f>
        <v>0</v>
      </c>
      <c r="BF1530" s="103">
        <f>IF(L1530="sníž. přenesená",#REF!,0)</f>
        <v>0</v>
      </c>
      <c r="BG1530" s="103">
        <f>IF(L1530="nulová",#REF!,0)</f>
        <v>0</v>
      </c>
      <c r="BH1530" s="10" t="s">
        <v>78</v>
      </c>
      <c r="BI1530" s="103" t="e">
        <f>ROUND(#REF!*H1530,2)</f>
        <v>#REF!</v>
      </c>
      <c r="BJ1530" s="10" t="s">
        <v>112</v>
      </c>
      <c r="BK1530" s="102" t="s">
        <v>2746</v>
      </c>
    </row>
    <row r="1531" spans="2:63" s="1" customFormat="1" ht="58.5" x14ac:dyDescent="0.2">
      <c r="B1531" s="21"/>
      <c r="D1531" s="104" t="s">
        <v>114</v>
      </c>
      <c r="F1531" s="105" t="s">
        <v>2747</v>
      </c>
      <c r="I1531" s="97"/>
      <c r="J1531" s="156"/>
      <c r="K1531" s="106"/>
      <c r="R1531" s="44"/>
      <c r="AR1531" s="10" t="s">
        <v>114</v>
      </c>
      <c r="AS1531" s="10" t="s">
        <v>70</v>
      </c>
    </row>
    <row r="1532" spans="2:63" s="1" customFormat="1" ht="21.75" customHeight="1" x14ac:dyDescent="0.2">
      <c r="B1532" s="92"/>
      <c r="C1532" s="93" t="s">
        <v>2748</v>
      </c>
      <c r="D1532" s="93" t="s">
        <v>108</v>
      </c>
      <c r="E1532" s="94" t="s">
        <v>2749</v>
      </c>
      <c r="F1532" s="95" t="s">
        <v>2750</v>
      </c>
      <c r="G1532" s="96" t="s">
        <v>111</v>
      </c>
      <c r="H1532" s="97">
        <v>50</v>
      </c>
      <c r="I1532" s="97" t="s">
        <v>4510</v>
      </c>
      <c r="J1532" s="156"/>
      <c r="K1532" s="98" t="s">
        <v>1</v>
      </c>
      <c r="L1532" s="99" t="s">
        <v>35</v>
      </c>
      <c r="M1532" s="100">
        <v>0</v>
      </c>
      <c r="N1532" s="100">
        <f>M1532*H1532</f>
        <v>0</v>
      </c>
      <c r="O1532" s="100">
        <v>0</v>
      </c>
      <c r="P1532" s="100">
        <f>O1532*H1532</f>
        <v>0</v>
      </c>
      <c r="Q1532" s="100">
        <v>0</v>
      </c>
      <c r="R1532" s="101">
        <f>Q1532*H1532</f>
        <v>0</v>
      </c>
      <c r="AP1532" s="102" t="s">
        <v>112</v>
      </c>
      <c r="AR1532" s="102" t="s">
        <v>108</v>
      </c>
      <c r="AS1532" s="102" t="s">
        <v>70</v>
      </c>
      <c r="AW1532" s="10" t="s">
        <v>113</v>
      </c>
      <c r="BC1532" s="103" t="e">
        <f>IF(L1532="základní",#REF!,0)</f>
        <v>#REF!</v>
      </c>
      <c r="BD1532" s="103">
        <f>IF(L1532="snížená",#REF!,0)</f>
        <v>0</v>
      </c>
      <c r="BE1532" s="103">
        <f>IF(L1532="zákl. přenesená",#REF!,0)</f>
        <v>0</v>
      </c>
      <c r="BF1532" s="103">
        <f>IF(L1532="sníž. přenesená",#REF!,0)</f>
        <v>0</v>
      </c>
      <c r="BG1532" s="103">
        <f>IF(L1532="nulová",#REF!,0)</f>
        <v>0</v>
      </c>
      <c r="BH1532" s="10" t="s">
        <v>78</v>
      </c>
      <c r="BI1532" s="103" t="e">
        <f>ROUND(#REF!*H1532,2)</f>
        <v>#REF!</v>
      </c>
      <c r="BJ1532" s="10" t="s">
        <v>112</v>
      </c>
      <c r="BK1532" s="102" t="s">
        <v>2751</v>
      </c>
    </row>
    <row r="1533" spans="2:63" s="1" customFormat="1" ht="39" x14ac:dyDescent="0.2">
      <c r="B1533" s="21"/>
      <c r="D1533" s="104" t="s">
        <v>114</v>
      </c>
      <c r="F1533" s="105" t="s">
        <v>2752</v>
      </c>
      <c r="I1533" s="97"/>
      <c r="J1533" s="156"/>
      <c r="K1533" s="106"/>
      <c r="R1533" s="44"/>
      <c r="AR1533" s="10" t="s">
        <v>114</v>
      </c>
      <c r="AS1533" s="10" t="s">
        <v>70</v>
      </c>
    </row>
    <row r="1534" spans="2:63" s="1" customFormat="1" ht="21.75" customHeight="1" x14ac:dyDescent="0.2">
      <c r="B1534" s="92"/>
      <c r="C1534" s="93" t="s">
        <v>1429</v>
      </c>
      <c r="D1534" s="93" t="s">
        <v>108</v>
      </c>
      <c r="E1534" s="94" t="s">
        <v>2753</v>
      </c>
      <c r="F1534" s="95" t="s">
        <v>2754</v>
      </c>
      <c r="G1534" s="96" t="s">
        <v>111</v>
      </c>
      <c r="H1534" s="97">
        <v>50</v>
      </c>
      <c r="I1534" s="97" t="s">
        <v>4510</v>
      </c>
      <c r="J1534" s="156"/>
      <c r="K1534" s="98" t="s">
        <v>1</v>
      </c>
      <c r="L1534" s="99" t="s">
        <v>35</v>
      </c>
      <c r="M1534" s="100">
        <v>0</v>
      </c>
      <c r="N1534" s="100">
        <f>M1534*H1534</f>
        <v>0</v>
      </c>
      <c r="O1534" s="100">
        <v>0</v>
      </c>
      <c r="P1534" s="100">
        <f>O1534*H1534</f>
        <v>0</v>
      </c>
      <c r="Q1534" s="100">
        <v>0</v>
      </c>
      <c r="R1534" s="101">
        <f>Q1534*H1534</f>
        <v>0</v>
      </c>
      <c r="AP1534" s="102" t="s">
        <v>112</v>
      </c>
      <c r="AR1534" s="102" t="s">
        <v>108</v>
      </c>
      <c r="AS1534" s="102" t="s">
        <v>70</v>
      </c>
      <c r="AW1534" s="10" t="s">
        <v>113</v>
      </c>
      <c r="BC1534" s="103" t="e">
        <f>IF(L1534="základní",#REF!,0)</f>
        <v>#REF!</v>
      </c>
      <c r="BD1534" s="103">
        <f>IF(L1534="snížená",#REF!,0)</f>
        <v>0</v>
      </c>
      <c r="BE1534" s="103">
        <f>IF(L1534="zákl. přenesená",#REF!,0)</f>
        <v>0</v>
      </c>
      <c r="BF1534" s="103">
        <f>IF(L1534="sníž. přenesená",#REF!,0)</f>
        <v>0</v>
      </c>
      <c r="BG1534" s="103">
        <f>IF(L1534="nulová",#REF!,0)</f>
        <v>0</v>
      </c>
      <c r="BH1534" s="10" t="s">
        <v>78</v>
      </c>
      <c r="BI1534" s="103" t="e">
        <f>ROUND(#REF!*H1534,2)</f>
        <v>#REF!</v>
      </c>
      <c r="BJ1534" s="10" t="s">
        <v>112</v>
      </c>
      <c r="BK1534" s="102" t="s">
        <v>2755</v>
      </c>
    </row>
    <row r="1535" spans="2:63" s="1" customFormat="1" ht="39" x14ac:dyDescent="0.2">
      <c r="B1535" s="21"/>
      <c r="D1535" s="104" t="s">
        <v>114</v>
      </c>
      <c r="F1535" s="105" t="s">
        <v>2756</v>
      </c>
      <c r="I1535" s="97"/>
      <c r="J1535" s="156"/>
      <c r="K1535" s="106"/>
      <c r="R1535" s="44"/>
      <c r="AR1535" s="10" t="s">
        <v>114</v>
      </c>
      <c r="AS1535" s="10" t="s">
        <v>70</v>
      </c>
    </row>
    <row r="1536" spans="2:63" s="1" customFormat="1" ht="24.2" customHeight="1" x14ac:dyDescent="0.2">
      <c r="B1536" s="92"/>
      <c r="C1536" s="93" t="s">
        <v>2757</v>
      </c>
      <c r="D1536" s="93" t="s">
        <v>108</v>
      </c>
      <c r="E1536" s="94" t="s">
        <v>2758</v>
      </c>
      <c r="F1536" s="95" t="s">
        <v>2759</v>
      </c>
      <c r="G1536" s="96" t="s">
        <v>220</v>
      </c>
      <c r="H1536" s="97">
        <v>50</v>
      </c>
      <c r="I1536" s="97" t="s">
        <v>4510</v>
      </c>
      <c r="J1536" s="156"/>
      <c r="K1536" s="98" t="s">
        <v>1</v>
      </c>
      <c r="L1536" s="99" t="s">
        <v>35</v>
      </c>
      <c r="M1536" s="100">
        <v>0</v>
      </c>
      <c r="N1536" s="100">
        <f>M1536*H1536</f>
        <v>0</v>
      </c>
      <c r="O1536" s="100">
        <v>0</v>
      </c>
      <c r="P1536" s="100">
        <f>O1536*H1536</f>
        <v>0</v>
      </c>
      <c r="Q1536" s="100">
        <v>0</v>
      </c>
      <c r="R1536" s="101">
        <f>Q1536*H1536</f>
        <v>0</v>
      </c>
      <c r="AP1536" s="102" t="s">
        <v>112</v>
      </c>
      <c r="AR1536" s="102" t="s">
        <v>108</v>
      </c>
      <c r="AS1536" s="102" t="s">
        <v>70</v>
      </c>
      <c r="AW1536" s="10" t="s">
        <v>113</v>
      </c>
      <c r="BC1536" s="103" t="e">
        <f>IF(L1536="základní",#REF!,0)</f>
        <v>#REF!</v>
      </c>
      <c r="BD1536" s="103">
        <f>IF(L1536="snížená",#REF!,0)</f>
        <v>0</v>
      </c>
      <c r="BE1536" s="103">
        <f>IF(L1536="zákl. přenesená",#REF!,0)</f>
        <v>0</v>
      </c>
      <c r="BF1536" s="103">
        <f>IF(L1536="sníž. přenesená",#REF!,0)</f>
        <v>0</v>
      </c>
      <c r="BG1536" s="103">
        <f>IF(L1536="nulová",#REF!,0)</f>
        <v>0</v>
      </c>
      <c r="BH1536" s="10" t="s">
        <v>78</v>
      </c>
      <c r="BI1536" s="103" t="e">
        <f>ROUND(#REF!*H1536,2)</f>
        <v>#REF!</v>
      </c>
      <c r="BJ1536" s="10" t="s">
        <v>112</v>
      </c>
      <c r="BK1536" s="102" t="s">
        <v>2760</v>
      </c>
    </row>
    <row r="1537" spans="2:63" s="1" customFormat="1" ht="39" x14ac:dyDescent="0.2">
      <c r="B1537" s="21"/>
      <c r="D1537" s="104" t="s">
        <v>114</v>
      </c>
      <c r="F1537" s="105" t="s">
        <v>2761</v>
      </c>
      <c r="I1537" s="97"/>
      <c r="J1537" s="156"/>
      <c r="K1537" s="106"/>
      <c r="R1537" s="44"/>
      <c r="AR1537" s="10" t="s">
        <v>114</v>
      </c>
      <c r="AS1537" s="10" t="s">
        <v>70</v>
      </c>
    </row>
    <row r="1538" spans="2:63" s="1" customFormat="1" ht="24.2" customHeight="1" x14ac:dyDescent="0.2">
      <c r="B1538" s="92"/>
      <c r="C1538" s="93" t="s">
        <v>1434</v>
      </c>
      <c r="D1538" s="93" t="s">
        <v>108</v>
      </c>
      <c r="E1538" s="94" t="s">
        <v>2762</v>
      </c>
      <c r="F1538" s="95" t="s">
        <v>2763</v>
      </c>
      <c r="G1538" s="96" t="s">
        <v>220</v>
      </c>
      <c r="H1538" s="97">
        <v>50</v>
      </c>
      <c r="I1538" s="97" t="s">
        <v>4510</v>
      </c>
      <c r="J1538" s="156"/>
      <c r="K1538" s="98" t="s">
        <v>1</v>
      </c>
      <c r="L1538" s="99" t="s">
        <v>35</v>
      </c>
      <c r="M1538" s="100">
        <v>0</v>
      </c>
      <c r="N1538" s="100">
        <f>M1538*H1538</f>
        <v>0</v>
      </c>
      <c r="O1538" s="100">
        <v>0</v>
      </c>
      <c r="P1538" s="100">
        <f>O1538*H1538</f>
        <v>0</v>
      </c>
      <c r="Q1538" s="100">
        <v>0</v>
      </c>
      <c r="R1538" s="101">
        <f>Q1538*H1538</f>
        <v>0</v>
      </c>
      <c r="AP1538" s="102" t="s">
        <v>112</v>
      </c>
      <c r="AR1538" s="102" t="s">
        <v>108</v>
      </c>
      <c r="AS1538" s="102" t="s">
        <v>70</v>
      </c>
      <c r="AW1538" s="10" t="s">
        <v>113</v>
      </c>
      <c r="BC1538" s="103" t="e">
        <f>IF(L1538="základní",#REF!,0)</f>
        <v>#REF!</v>
      </c>
      <c r="BD1538" s="103">
        <f>IF(L1538="snížená",#REF!,0)</f>
        <v>0</v>
      </c>
      <c r="BE1538" s="103">
        <f>IF(L1538="zákl. přenesená",#REF!,0)</f>
        <v>0</v>
      </c>
      <c r="BF1538" s="103">
        <f>IF(L1538="sníž. přenesená",#REF!,0)</f>
        <v>0</v>
      </c>
      <c r="BG1538" s="103">
        <f>IF(L1538="nulová",#REF!,0)</f>
        <v>0</v>
      </c>
      <c r="BH1538" s="10" t="s">
        <v>78</v>
      </c>
      <c r="BI1538" s="103" t="e">
        <f>ROUND(#REF!*H1538,2)</f>
        <v>#REF!</v>
      </c>
      <c r="BJ1538" s="10" t="s">
        <v>112</v>
      </c>
      <c r="BK1538" s="102" t="s">
        <v>2764</v>
      </c>
    </row>
    <row r="1539" spans="2:63" s="1" customFormat="1" ht="39" x14ac:dyDescent="0.2">
      <c r="B1539" s="21"/>
      <c r="D1539" s="104" t="s">
        <v>114</v>
      </c>
      <c r="F1539" s="105" t="s">
        <v>2765</v>
      </c>
      <c r="I1539" s="97"/>
      <c r="J1539" s="156"/>
      <c r="K1539" s="106"/>
      <c r="R1539" s="44"/>
      <c r="AR1539" s="10" t="s">
        <v>114</v>
      </c>
      <c r="AS1539" s="10" t="s">
        <v>70</v>
      </c>
    </row>
    <row r="1540" spans="2:63" s="1" customFormat="1" ht="24.2" customHeight="1" x14ac:dyDescent="0.2">
      <c r="B1540" s="92"/>
      <c r="C1540" s="93" t="s">
        <v>2766</v>
      </c>
      <c r="D1540" s="93" t="s">
        <v>108</v>
      </c>
      <c r="E1540" s="94" t="s">
        <v>2767</v>
      </c>
      <c r="F1540" s="95" t="s">
        <v>2768</v>
      </c>
      <c r="G1540" s="96" t="s">
        <v>220</v>
      </c>
      <c r="H1540" s="97">
        <v>50</v>
      </c>
      <c r="I1540" s="97" t="s">
        <v>4510</v>
      </c>
      <c r="J1540" s="156"/>
      <c r="K1540" s="98" t="s">
        <v>1</v>
      </c>
      <c r="L1540" s="99" t="s">
        <v>35</v>
      </c>
      <c r="M1540" s="100">
        <v>0</v>
      </c>
      <c r="N1540" s="100">
        <f>M1540*H1540</f>
        <v>0</v>
      </c>
      <c r="O1540" s="100">
        <v>0</v>
      </c>
      <c r="P1540" s="100">
        <f>O1540*H1540</f>
        <v>0</v>
      </c>
      <c r="Q1540" s="100">
        <v>0</v>
      </c>
      <c r="R1540" s="101">
        <f>Q1540*H1540</f>
        <v>0</v>
      </c>
      <c r="AP1540" s="102" t="s">
        <v>112</v>
      </c>
      <c r="AR1540" s="102" t="s">
        <v>108</v>
      </c>
      <c r="AS1540" s="102" t="s">
        <v>70</v>
      </c>
      <c r="AW1540" s="10" t="s">
        <v>113</v>
      </c>
      <c r="BC1540" s="103" t="e">
        <f>IF(L1540="základní",#REF!,0)</f>
        <v>#REF!</v>
      </c>
      <c r="BD1540" s="103">
        <f>IF(L1540="snížená",#REF!,0)</f>
        <v>0</v>
      </c>
      <c r="BE1540" s="103">
        <f>IF(L1540="zákl. přenesená",#REF!,0)</f>
        <v>0</v>
      </c>
      <c r="BF1540" s="103">
        <f>IF(L1540="sníž. přenesená",#REF!,0)</f>
        <v>0</v>
      </c>
      <c r="BG1540" s="103">
        <f>IF(L1540="nulová",#REF!,0)</f>
        <v>0</v>
      </c>
      <c r="BH1540" s="10" t="s">
        <v>78</v>
      </c>
      <c r="BI1540" s="103" t="e">
        <f>ROUND(#REF!*H1540,2)</f>
        <v>#REF!</v>
      </c>
      <c r="BJ1540" s="10" t="s">
        <v>112</v>
      </c>
      <c r="BK1540" s="102" t="s">
        <v>2769</v>
      </c>
    </row>
    <row r="1541" spans="2:63" s="1" customFormat="1" ht="39" x14ac:dyDescent="0.2">
      <c r="B1541" s="21"/>
      <c r="D1541" s="104" t="s">
        <v>114</v>
      </c>
      <c r="F1541" s="105" t="s">
        <v>2770</v>
      </c>
      <c r="I1541" s="97"/>
      <c r="J1541" s="156"/>
      <c r="K1541" s="106"/>
      <c r="R1541" s="44"/>
      <c r="AR1541" s="10" t="s">
        <v>114</v>
      </c>
      <c r="AS1541" s="10" t="s">
        <v>70</v>
      </c>
    </row>
    <row r="1542" spans="2:63" s="1" customFormat="1" ht="16.5" customHeight="1" x14ac:dyDescent="0.2">
      <c r="B1542" s="92"/>
      <c r="C1542" s="93" t="s">
        <v>1440</v>
      </c>
      <c r="D1542" s="93" t="s">
        <v>108</v>
      </c>
      <c r="E1542" s="94" t="s">
        <v>2771</v>
      </c>
      <c r="F1542" s="95" t="s">
        <v>2772</v>
      </c>
      <c r="G1542" s="96" t="s">
        <v>220</v>
      </c>
      <c r="H1542" s="97">
        <v>50</v>
      </c>
      <c r="I1542" s="97" t="s">
        <v>4510</v>
      </c>
      <c r="J1542" s="156"/>
      <c r="K1542" s="98" t="s">
        <v>1</v>
      </c>
      <c r="L1542" s="99" t="s">
        <v>35</v>
      </c>
      <c r="M1542" s="100">
        <v>0</v>
      </c>
      <c r="N1542" s="100">
        <f>M1542*H1542</f>
        <v>0</v>
      </c>
      <c r="O1542" s="100">
        <v>0</v>
      </c>
      <c r="P1542" s="100">
        <f>O1542*H1542</f>
        <v>0</v>
      </c>
      <c r="Q1542" s="100">
        <v>0</v>
      </c>
      <c r="R1542" s="101">
        <f>Q1542*H1542</f>
        <v>0</v>
      </c>
      <c r="AP1542" s="102" t="s">
        <v>112</v>
      </c>
      <c r="AR1542" s="102" t="s">
        <v>108</v>
      </c>
      <c r="AS1542" s="102" t="s">
        <v>70</v>
      </c>
      <c r="AW1542" s="10" t="s">
        <v>113</v>
      </c>
      <c r="BC1542" s="103" t="e">
        <f>IF(L1542="základní",#REF!,0)</f>
        <v>#REF!</v>
      </c>
      <c r="BD1542" s="103">
        <f>IF(L1542="snížená",#REF!,0)</f>
        <v>0</v>
      </c>
      <c r="BE1542" s="103">
        <f>IF(L1542="zákl. přenesená",#REF!,0)</f>
        <v>0</v>
      </c>
      <c r="BF1542" s="103">
        <f>IF(L1542="sníž. přenesená",#REF!,0)</f>
        <v>0</v>
      </c>
      <c r="BG1542" s="103">
        <f>IF(L1542="nulová",#REF!,0)</f>
        <v>0</v>
      </c>
      <c r="BH1542" s="10" t="s">
        <v>78</v>
      </c>
      <c r="BI1542" s="103" t="e">
        <f>ROUND(#REF!*H1542,2)</f>
        <v>#REF!</v>
      </c>
      <c r="BJ1542" s="10" t="s">
        <v>112</v>
      </c>
      <c r="BK1542" s="102" t="s">
        <v>2773</v>
      </c>
    </row>
    <row r="1543" spans="2:63" s="1" customFormat="1" ht="39" x14ac:dyDescent="0.2">
      <c r="B1543" s="21"/>
      <c r="D1543" s="104" t="s">
        <v>114</v>
      </c>
      <c r="F1543" s="105" t="s">
        <v>2774</v>
      </c>
      <c r="I1543" s="97"/>
      <c r="J1543" s="156"/>
      <c r="K1543" s="106"/>
      <c r="R1543" s="44"/>
      <c r="AR1543" s="10" t="s">
        <v>114</v>
      </c>
      <c r="AS1543" s="10" t="s">
        <v>70</v>
      </c>
    </row>
    <row r="1544" spans="2:63" s="1" customFormat="1" ht="16.5" customHeight="1" x14ac:dyDescent="0.2">
      <c r="B1544" s="92"/>
      <c r="C1544" s="93" t="s">
        <v>2775</v>
      </c>
      <c r="D1544" s="93" t="s">
        <v>108</v>
      </c>
      <c r="E1544" s="94" t="s">
        <v>2776</v>
      </c>
      <c r="F1544" s="95" t="s">
        <v>2777</v>
      </c>
      <c r="G1544" s="96" t="s">
        <v>220</v>
      </c>
      <c r="H1544" s="97">
        <v>50</v>
      </c>
      <c r="I1544" s="97" t="s">
        <v>4510</v>
      </c>
      <c r="J1544" s="156"/>
      <c r="K1544" s="98" t="s">
        <v>1</v>
      </c>
      <c r="L1544" s="99" t="s">
        <v>35</v>
      </c>
      <c r="M1544" s="100">
        <v>0</v>
      </c>
      <c r="N1544" s="100">
        <f>M1544*H1544</f>
        <v>0</v>
      </c>
      <c r="O1544" s="100">
        <v>0</v>
      </c>
      <c r="P1544" s="100">
        <f>O1544*H1544</f>
        <v>0</v>
      </c>
      <c r="Q1544" s="100">
        <v>0</v>
      </c>
      <c r="R1544" s="101">
        <f>Q1544*H1544</f>
        <v>0</v>
      </c>
      <c r="AP1544" s="102" t="s">
        <v>112</v>
      </c>
      <c r="AR1544" s="102" t="s">
        <v>108</v>
      </c>
      <c r="AS1544" s="102" t="s">
        <v>70</v>
      </c>
      <c r="AW1544" s="10" t="s">
        <v>113</v>
      </c>
      <c r="BC1544" s="103" t="e">
        <f>IF(L1544="základní",#REF!,0)</f>
        <v>#REF!</v>
      </c>
      <c r="BD1544" s="103">
        <f>IF(L1544="snížená",#REF!,0)</f>
        <v>0</v>
      </c>
      <c r="BE1544" s="103">
        <f>IF(L1544="zákl. přenesená",#REF!,0)</f>
        <v>0</v>
      </c>
      <c r="BF1544" s="103">
        <f>IF(L1544="sníž. přenesená",#REF!,0)</f>
        <v>0</v>
      </c>
      <c r="BG1544" s="103">
        <f>IF(L1544="nulová",#REF!,0)</f>
        <v>0</v>
      </c>
      <c r="BH1544" s="10" t="s">
        <v>78</v>
      </c>
      <c r="BI1544" s="103" t="e">
        <f>ROUND(#REF!*H1544,2)</f>
        <v>#REF!</v>
      </c>
      <c r="BJ1544" s="10" t="s">
        <v>112</v>
      </c>
      <c r="BK1544" s="102" t="s">
        <v>2778</v>
      </c>
    </row>
    <row r="1545" spans="2:63" s="1" customFormat="1" ht="39" x14ac:dyDescent="0.2">
      <c r="B1545" s="21"/>
      <c r="D1545" s="104" t="s">
        <v>114</v>
      </c>
      <c r="F1545" s="105" t="s">
        <v>2779</v>
      </c>
      <c r="I1545" s="97"/>
      <c r="J1545" s="156"/>
      <c r="K1545" s="106"/>
      <c r="R1545" s="44"/>
      <c r="AR1545" s="10" t="s">
        <v>114</v>
      </c>
      <c r="AS1545" s="10" t="s">
        <v>70</v>
      </c>
    </row>
    <row r="1546" spans="2:63" s="1" customFormat="1" ht="16.5" customHeight="1" x14ac:dyDescent="0.2">
      <c r="B1546" s="92"/>
      <c r="C1546" s="93" t="s">
        <v>1444</v>
      </c>
      <c r="D1546" s="93" t="s">
        <v>108</v>
      </c>
      <c r="E1546" s="94" t="s">
        <v>2780</v>
      </c>
      <c r="F1546" s="95" t="s">
        <v>2781</v>
      </c>
      <c r="G1546" s="96" t="s">
        <v>220</v>
      </c>
      <c r="H1546" s="97">
        <v>50</v>
      </c>
      <c r="I1546" s="97" t="s">
        <v>4510</v>
      </c>
      <c r="J1546" s="156"/>
      <c r="K1546" s="98" t="s">
        <v>1</v>
      </c>
      <c r="L1546" s="99" t="s">
        <v>35</v>
      </c>
      <c r="M1546" s="100">
        <v>0</v>
      </c>
      <c r="N1546" s="100">
        <f>M1546*H1546</f>
        <v>0</v>
      </c>
      <c r="O1546" s="100">
        <v>0</v>
      </c>
      <c r="P1546" s="100">
        <f>O1546*H1546</f>
        <v>0</v>
      </c>
      <c r="Q1546" s="100">
        <v>0</v>
      </c>
      <c r="R1546" s="101">
        <f>Q1546*H1546</f>
        <v>0</v>
      </c>
      <c r="AP1546" s="102" t="s">
        <v>112</v>
      </c>
      <c r="AR1546" s="102" t="s">
        <v>108</v>
      </c>
      <c r="AS1546" s="102" t="s">
        <v>70</v>
      </c>
      <c r="AW1546" s="10" t="s">
        <v>113</v>
      </c>
      <c r="BC1546" s="103" t="e">
        <f>IF(L1546="základní",#REF!,0)</f>
        <v>#REF!</v>
      </c>
      <c r="BD1546" s="103">
        <f>IF(L1546="snížená",#REF!,0)</f>
        <v>0</v>
      </c>
      <c r="BE1546" s="103">
        <f>IF(L1546="zákl. přenesená",#REF!,0)</f>
        <v>0</v>
      </c>
      <c r="BF1546" s="103">
        <f>IF(L1546="sníž. přenesená",#REF!,0)</f>
        <v>0</v>
      </c>
      <c r="BG1546" s="103">
        <f>IF(L1546="nulová",#REF!,0)</f>
        <v>0</v>
      </c>
      <c r="BH1546" s="10" t="s">
        <v>78</v>
      </c>
      <c r="BI1546" s="103" t="e">
        <f>ROUND(#REF!*H1546,2)</f>
        <v>#REF!</v>
      </c>
      <c r="BJ1546" s="10" t="s">
        <v>112</v>
      </c>
      <c r="BK1546" s="102" t="s">
        <v>2782</v>
      </c>
    </row>
    <row r="1547" spans="2:63" s="1" customFormat="1" ht="39" x14ac:dyDescent="0.2">
      <c r="B1547" s="21"/>
      <c r="D1547" s="104" t="s">
        <v>114</v>
      </c>
      <c r="F1547" s="105" t="s">
        <v>2783</v>
      </c>
      <c r="I1547" s="97"/>
      <c r="J1547" s="156"/>
      <c r="K1547" s="106"/>
      <c r="R1547" s="44"/>
      <c r="AR1547" s="10" t="s">
        <v>114</v>
      </c>
      <c r="AS1547" s="10" t="s">
        <v>70</v>
      </c>
    </row>
    <row r="1548" spans="2:63" s="1" customFormat="1" ht="16.5" customHeight="1" x14ac:dyDescent="0.2">
      <c r="B1548" s="92"/>
      <c r="C1548" s="93" t="s">
        <v>2784</v>
      </c>
      <c r="D1548" s="93" t="s">
        <v>108</v>
      </c>
      <c r="E1548" s="94" t="s">
        <v>2785</v>
      </c>
      <c r="F1548" s="95" t="s">
        <v>2786</v>
      </c>
      <c r="G1548" s="96" t="s">
        <v>220</v>
      </c>
      <c r="H1548" s="97">
        <v>50</v>
      </c>
      <c r="I1548" s="97" t="s">
        <v>4510</v>
      </c>
      <c r="J1548" s="156"/>
      <c r="K1548" s="98" t="s">
        <v>1</v>
      </c>
      <c r="L1548" s="99" t="s">
        <v>35</v>
      </c>
      <c r="M1548" s="100">
        <v>0</v>
      </c>
      <c r="N1548" s="100">
        <f>M1548*H1548</f>
        <v>0</v>
      </c>
      <c r="O1548" s="100">
        <v>0</v>
      </c>
      <c r="P1548" s="100">
        <f>O1548*H1548</f>
        <v>0</v>
      </c>
      <c r="Q1548" s="100">
        <v>0</v>
      </c>
      <c r="R1548" s="101">
        <f>Q1548*H1548</f>
        <v>0</v>
      </c>
      <c r="AP1548" s="102" t="s">
        <v>112</v>
      </c>
      <c r="AR1548" s="102" t="s">
        <v>108</v>
      </c>
      <c r="AS1548" s="102" t="s">
        <v>70</v>
      </c>
      <c r="AW1548" s="10" t="s">
        <v>113</v>
      </c>
      <c r="BC1548" s="103" t="e">
        <f>IF(L1548="základní",#REF!,0)</f>
        <v>#REF!</v>
      </c>
      <c r="BD1548" s="103">
        <f>IF(L1548="snížená",#REF!,0)</f>
        <v>0</v>
      </c>
      <c r="BE1548" s="103">
        <f>IF(L1548="zákl. přenesená",#REF!,0)</f>
        <v>0</v>
      </c>
      <c r="BF1548" s="103">
        <f>IF(L1548="sníž. přenesená",#REF!,0)</f>
        <v>0</v>
      </c>
      <c r="BG1548" s="103">
        <f>IF(L1548="nulová",#REF!,0)</f>
        <v>0</v>
      </c>
      <c r="BH1548" s="10" t="s">
        <v>78</v>
      </c>
      <c r="BI1548" s="103" t="e">
        <f>ROUND(#REF!*H1548,2)</f>
        <v>#REF!</v>
      </c>
      <c r="BJ1548" s="10" t="s">
        <v>112</v>
      </c>
      <c r="BK1548" s="102" t="s">
        <v>2787</v>
      </c>
    </row>
    <row r="1549" spans="2:63" s="1" customFormat="1" ht="39" x14ac:dyDescent="0.2">
      <c r="B1549" s="21"/>
      <c r="D1549" s="104" t="s">
        <v>114</v>
      </c>
      <c r="F1549" s="105" t="s">
        <v>2788</v>
      </c>
      <c r="I1549" s="97"/>
      <c r="J1549" s="156"/>
      <c r="K1549" s="106"/>
      <c r="R1549" s="44"/>
      <c r="AR1549" s="10" t="s">
        <v>114</v>
      </c>
      <c r="AS1549" s="10" t="s">
        <v>70</v>
      </c>
    </row>
    <row r="1550" spans="2:63" s="1" customFormat="1" ht="16.5" customHeight="1" x14ac:dyDescent="0.2">
      <c r="B1550" s="92"/>
      <c r="C1550" s="93" t="s">
        <v>1449</v>
      </c>
      <c r="D1550" s="93" t="s">
        <v>108</v>
      </c>
      <c r="E1550" s="94" t="s">
        <v>2789</v>
      </c>
      <c r="F1550" s="95" t="s">
        <v>2790</v>
      </c>
      <c r="G1550" s="96" t="s">
        <v>220</v>
      </c>
      <c r="H1550" s="97">
        <v>50</v>
      </c>
      <c r="I1550" s="97" t="s">
        <v>4510</v>
      </c>
      <c r="J1550" s="156"/>
      <c r="K1550" s="98" t="s">
        <v>1</v>
      </c>
      <c r="L1550" s="99" t="s">
        <v>35</v>
      </c>
      <c r="M1550" s="100">
        <v>0</v>
      </c>
      <c r="N1550" s="100">
        <f>M1550*H1550</f>
        <v>0</v>
      </c>
      <c r="O1550" s="100">
        <v>0</v>
      </c>
      <c r="P1550" s="100">
        <f>O1550*H1550</f>
        <v>0</v>
      </c>
      <c r="Q1550" s="100">
        <v>0</v>
      </c>
      <c r="R1550" s="101">
        <f>Q1550*H1550</f>
        <v>0</v>
      </c>
      <c r="AP1550" s="102" t="s">
        <v>112</v>
      </c>
      <c r="AR1550" s="102" t="s">
        <v>108</v>
      </c>
      <c r="AS1550" s="102" t="s">
        <v>70</v>
      </c>
      <c r="AW1550" s="10" t="s">
        <v>113</v>
      </c>
      <c r="BC1550" s="103" t="e">
        <f>IF(L1550="základní",#REF!,0)</f>
        <v>#REF!</v>
      </c>
      <c r="BD1550" s="103">
        <f>IF(L1550="snížená",#REF!,0)</f>
        <v>0</v>
      </c>
      <c r="BE1550" s="103">
        <f>IF(L1550="zákl. přenesená",#REF!,0)</f>
        <v>0</v>
      </c>
      <c r="BF1550" s="103">
        <f>IF(L1550="sníž. přenesená",#REF!,0)</f>
        <v>0</v>
      </c>
      <c r="BG1550" s="103">
        <f>IF(L1550="nulová",#REF!,0)</f>
        <v>0</v>
      </c>
      <c r="BH1550" s="10" t="s">
        <v>78</v>
      </c>
      <c r="BI1550" s="103" t="e">
        <f>ROUND(#REF!*H1550,2)</f>
        <v>#REF!</v>
      </c>
      <c r="BJ1550" s="10" t="s">
        <v>112</v>
      </c>
      <c r="BK1550" s="102" t="s">
        <v>2791</v>
      </c>
    </row>
    <row r="1551" spans="2:63" s="1" customFormat="1" ht="39" x14ac:dyDescent="0.2">
      <c r="B1551" s="21"/>
      <c r="D1551" s="104" t="s">
        <v>114</v>
      </c>
      <c r="F1551" s="105" t="s">
        <v>2792</v>
      </c>
      <c r="I1551" s="97"/>
      <c r="J1551" s="156"/>
      <c r="K1551" s="106"/>
      <c r="R1551" s="44"/>
      <c r="AR1551" s="10" t="s">
        <v>114</v>
      </c>
      <c r="AS1551" s="10" t="s">
        <v>70</v>
      </c>
    </row>
    <row r="1552" spans="2:63" s="1" customFormat="1" ht="21.75" customHeight="1" x14ac:dyDescent="0.2">
      <c r="B1552" s="92"/>
      <c r="C1552" s="93" t="s">
        <v>2793</v>
      </c>
      <c r="D1552" s="93" t="s">
        <v>108</v>
      </c>
      <c r="E1552" s="94" t="s">
        <v>2794</v>
      </c>
      <c r="F1552" s="95" t="s">
        <v>2795</v>
      </c>
      <c r="G1552" s="96" t="s">
        <v>220</v>
      </c>
      <c r="H1552" s="97">
        <v>50</v>
      </c>
      <c r="I1552" s="97" t="s">
        <v>4510</v>
      </c>
      <c r="J1552" s="156"/>
      <c r="K1552" s="98" t="s">
        <v>1</v>
      </c>
      <c r="L1552" s="99" t="s">
        <v>35</v>
      </c>
      <c r="M1552" s="100">
        <v>0</v>
      </c>
      <c r="N1552" s="100">
        <f>M1552*H1552</f>
        <v>0</v>
      </c>
      <c r="O1552" s="100">
        <v>0</v>
      </c>
      <c r="P1552" s="100">
        <f>O1552*H1552</f>
        <v>0</v>
      </c>
      <c r="Q1552" s="100">
        <v>0</v>
      </c>
      <c r="R1552" s="101">
        <f>Q1552*H1552</f>
        <v>0</v>
      </c>
      <c r="AP1552" s="102" t="s">
        <v>112</v>
      </c>
      <c r="AR1552" s="102" t="s">
        <v>108</v>
      </c>
      <c r="AS1552" s="102" t="s">
        <v>70</v>
      </c>
      <c r="AW1552" s="10" t="s">
        <v>113</v>
      </c>
      <c r="BC1552" s="103" t="e">
        <f>IF(L1552="základní",#REF!,0)</f>
        <v>#REF!</v>
      </c>
      <c r="BD1552" s="103">
        <f>IF(L1552="snížená",#REF!,0)</f>
        <v>0</v>
      </c>
      <c r="BE1552" s="103">
        <f>IF(L1552="zákl. přenesená",#REF!,0)</f>
        <v>0</v>
      </c>
      <c r="BF1552" s="103">
        <f>IF(L1552="sníž. přenesená",#REF!,0)</f>
        <v>0</v>
      </c>
      <c r="BG1552" s="103">
        <f>IF(L1552="nulová",#REF!,0)</f>
        <v>0</v>
      </c>
      <c r="BH1552" s="10" t="s">
        <v>78</v>
      </c>
      <c r="BI1552" s="103" t="e">
        <f>ROUND(#REF!*H1552,2)</f>
        <v>#REF!</v>
      </c>
      <c r="BJ1552" s="10" t="s">
        <v>112</v>
      </c>
      <c r="BK1552" s="102" t="s">
        <v>2796</v>
      </c>
    </row>
    <row r="1553" spans="2:63" s="1" customFormat="1" ht="39" x14ac:dyDescent="0.2">
      <c r="B1553" s="21"/>
      <c r="D1553" s="104" t="s">
        <v>114</v>
      </c>
      <c r="F1553" s="105" t="s">
        <v>2797</v>
      </c>
      <c r="I1553" s="97"/>
      <c r="J1553" s="156"/>
      <c r="K1553" s="106"/>
      <c r="R1553" s="44"/>
      <c r="AR1553" s="10" t="s">
        <v>114</v>
      </c>
      <c r="AS1553" s="10" t="s">
        <v>70</v>
      </c>
    </row>
    <row r="1554" spans="2:63" s="1" customFormat="1" ht="21.75" customHeight="1" x14ac:dyDescent="0.2">
      <c r="B1554" s="92"/>
      <c r="C1554" s="93" t="s">
        <v>1453</v>
      </c>
      <c r="D1554" s="93" t="s">
        <v>108</v>
      </c>
      <c r="E1554" s="94" t="s">
        <v>2798</v>
      </c>
      <c r="F1554" s="95" t="s">
        <v>2799</v>
      </c>
      <c r="G1554" s="96" t="s">
        <v>220</v>
      </c>
      <c r="H1554" s="97">
        <v>50</v>
      </c>
      <c r="I1554" s="97" t="s">
        <v>4510</v>
      </c>
      <c r="J1554" s="156"/>
      <c r="K1554" s="98" t="s">
        <v>1</v>
      </c>
      <c r="L1554" s="99" t="s">
        <v>35</v>
      </c>
      <c r="M1554" s="100">
        <v>0</v>
      </c>
      <c r="N1554" s="100">
        <f>M1554*H1554</f>
        <v>0</v>
      </c>
      <c r="O1554" s="100">
        <v>0</v>
      </c>
      <c r="P1554" s="100">
        <f>O1554*H1554</f>
        <v>0</v>
      </c>
      <c r="Q1554" s="100">
        <v>0</v>
      </c>
      <c r="R1554" s="101">
        <f>Q1554*H1554</f>
        <v>0</v>
      </c>
      <c r="AP1554" s="102" t="s">
        <v>112</v>
      </c>
      <c r="AR1554" s="102" t="s">
        <v>108</v>
      </c>
      <c r="AS1554" s="102" t="s">
        <v>70</v>
      </c>
      <c r="AW1554" s="10" t="s">
        <v>113</v>
      </c>
      <c r="BC1554" s="103" t="e">
        <f>IF(L1554="základní",#REF!,0)</f>
        <v>#REF!</v>
      </c>
      <c r="BD1554" s="103">
        <f>IF(L1554="snížená",#REF!,0)</f>
        <v>0</v>
      </c>
      <c r="BE1554" s="103">
        <f>IF(L1554="zákl. přenesená",#REF!,0)</f>
        <v>0</v>
      </c>
      <c r="BF1554" s="103">
        <f>IF(L1554="sníž. přenesená",#REF!,0)</f>
        <v>0</v>
      </c>
      <c r="BG1554" s="103">
        <f>IF(L1554="nulová",#REF!,0)</f>
        <v>0</v>
      </c>
      <c r="BH1554" s="10" t="s">
        <v>78</v>
      </c>
      <c r="BI1554" s="103" t="e">
        <f>ROUND(#REF!*H1554,2)</f>
        <v>#REF!</v>
      </c>
      <c r="BJ1554" s="10" t="s">
        <v>112</v>
      </c>
      <c r="BK1554" s="102" t="s">
        <v>2800</v>
      </c>
    </row>
    <row r="1555" spans="2:63" s="1" customFormat="1" ht="39" x14ac:dyDescent="0.2">
      <c r="B1555" s="21"/>
      <c r="D1555" s="104" t="s">
        <v>114</v>
      </c>
      <c r="F1555" s="105" t="s">
        <v>2801</v>
      </c>
      <c r="I1555" s="97"/>
      <c r="J1555" s="156"/>
      <c r="K1555" s="106"/>
      <c r="R1555" s="44"/>
      <c r="AR1555" s="10" t="s">
        <v>114</v>
      </c>
      <c r="AS1555" s="10" t="s">
        <v>70</v>
      </c>
    </row>
    <row r="1556" spans="2:63" s="1" customFormat="1" ht="21.75" customHeight="1" x14ac:dyDescent="0.2">
      <c r="B1556" s="92"/>
      <c r="C1556" s="93" t="s">
        <v>2802</v>
      </c>
      <c r="D1556" s="93" t="s">
        <v>108</v>
      </c>
      <c r="E1556" s="94" t="s">
        <v>2803</v>
      </c>
      <c r="F1556" s="95" t="s">
        <v>2804</v>
      </c>
      <c r="G1556" s="96" t="s">
        <v>220</v>
      </c>
      <c r="H1556" s="97">
        <v>50</v>
      </c>
      <c r="I1556" s="97" t="s">
        <v>4510</v>
      </c>
      <c r="J1556" s="156"/>
      <c r="K1556" s="98" t="s">
        <v>1</v>
      </c>
      <c r="L1556" s="99" t="s">
        <v>35</v>
      </c>
      <c r="M1556" s="100">
        <v>0</v>
      </c>
      <c r="N1556" s="100">
        <f>M1556*H1556</f>
        <v>0</v>
      </c>
      <c r="O1556" s="100">
        <v>0</v>
      </c>
      <c r="P1556" s="100">
        <f>O1556*H1556</f>
        <v>0</v>
      </c>
      <c r="Q1556" s="100">
        <v>0</v>
      </c>
      <c r="R1556" s="101">
        <f>Q1556*H1556</f>
        <v>0</v>
      </c>
      <c r="AP1556" s="102" t="s">
        <v>112</v>
      </c>
      <c r="AR1556" s="102" t="s">
        <v>108</v>
      </c>
      <c r="AS1556" s="102" t="s">
        <v>70</v>
      </c>
      <c r="AW1556" s="10" t="s">
        <v>113</v>
      </c>
      <c r="BC1556" s="103" t="e">
        <f>IF(L1556="základní",#REF!,0)</f>
        <v>#REF!</v>
      </c>
      <c r="BD1556" s="103">
        <f>IF(L1556="snížená",#REF!,0)</f>
        <v>0</v>
      </c>
      <c r="BE1556" s="103">
        <f>IF(L1556="zákl. přenesená",#REF!,0)</f>
        <v>0</v>
      </c>
      <c r="BF1556" s="103">
        <f>IF(L1556="sníž. přenesená",#REF!,0)</f>
        <v>0</v>
      </c>
      <c r="BG1556" s="103">
        <f>IF(L1556="nulová",#REF!,0)</f>
        <v>0</v>
      </c>
      <c r="BH1556" s="10" t="s">
        <v>78</v>
      </c>
      <c r="BI1556" s="103" t="e">
        <f>ROUND(#REF!*H1556,2)</f>
        <v>#REF!</v>
      </c>
      <c r="BJ1556" s="10" t="s">
        <v>112</v>
      </c>
      <c r="BK1556" s="102" t="s">
        <v>2805</v>
      </c>
    </row>
    <row r="1557" spans="2:63" s="1" customFormat="1" ht="39" x14ac:dyDescent="0.2">
      <c r="B1557" s="21"/>
      <c r="D1557" s="104" t="s">
        <v>114</v>
      </c>
      <c r="F1557" s="105" t="s">
        <v>2806</v>
      </c>
      <c r="I1557" s="97"/>
      <c r="J1557" s="156"/>
      <c r="K1557" s="106"/>
      <c r="R1557" s="44"/>
      <c r="AR1557" s="10" t="s">
        <v>114</v>
      </c>
      <c r="AS1557" s="10" t="s">
        <v>70</v>
      </c>
    </row>
    <row r="1558" spans="2:63" s="1" customFormat="1" ht="21.75" customHeight="1" x14ac:dyDescent="0.2">
      <c r="B1558" s="92"/>
      <c r="C1558" s="93" t="s">
        <v>1458</v>
      </c>
      <c r="D1558" s="93" t="s">
        <v>108</v>
      </c>
      <c r="E1558" s="94" t="s">
        <v>2807</v>
      </c>
      <c r="F1558" s="95" t="s">
        <v>2808</v>
      </c>
      <c r="G1558" s="96" t="s">
        <v>220</v>
      </c>
      <c r="H1558" s="97">
        <v>50</v>
      </c>
      <c r="I1558" s="97" t="s">
        <v>4510</v>
      </c>
      <c r="J1558" s="156"/>
      <c r="K1558" s="98" t="s">
        <v>1</v>
      </c>
      <c r="L1558" s="99" t="s">
        <v>35</v>
      </c>
      <c r="M1558" s="100">
        <v>0</v>
      </c>
      <c r="N1558" s="100">
        <f>M1558*H1558</f>
        <v>0</v>
      </c>
      <c r="O1558" s="100">
        <v>0</v>
      </c>
      <c r="P1558" s="100">
        <f>O1558*H1558</f>
        <v>0</v>
      </c>
      <c r="Q1558" s="100">
        <v>0</v>
      </c>
      <c r="R1558" s="101">
        <f>Q1558*H1558</f>
        <v>0</v>
      </c>
      <c r="AP1558" s="102" t="s">
        <v>112</v>
      </c>
      <c r="AR1558" s="102" t="s">
        <v>108</v>
      </c>
      <c r="AS1558" s="102" t="s">
        <v>70</v>
      </c>
      <c r="AW1558" s="10" t="s">
        <v>113</v>
      </c>
      <c r="BC1558" s="103" t="e">
        <f>IF(L1558="základní",#REF!,0)</f>
        <v>#REF!</v>
      </c>
      <c r="BD1558" s="103">
        <f>IF(L1558="snížená",#REF!,0)</f>
        <v>0</v>
      </c>
      <c r="BE1558" s="103">
        <f>IF(L1558="zákl. přenesená",#REF!,0)</f>
        <v>0</v>
      </c>
      <c r="BF1558" s="103">
        <f>IF(L1558="sníž. přenesená",#REF!,0)</f>
        <v>0</v>
      </c>
      <c r="BG1558" s="103">
        <f>IF(L1558="nulová",#REF!,0)</f>
        <v>0</v>
      </c>
      <c r="BH1558" s="10" t="s">
        <v>78</v>
      </c>
      <c r="BI1558" s="103" t="e">
        <f>ROUND(#REF!*H1558,2)</f>
        <v>#REF!</v>
      </c>
      <c r="BJ1558" s="10" t="s">
        <v>112</v>
      </c>
      <c r="BK1558" s="102" t="s">
        <v>2809</v>
      </c>
    </row>
    <row r="1559" spans="2:63" s="1" customFormat="1" ht="39" x14ac:dyDescent="0.2">
      <c r="B1559" s="21"/>
      <c r="D1559" s="104" t="s">
        <v>114</v>
      </c>
      <c r="F1559" s="105" t="s">
        <v>2810</v>
      </c>
      <c r="I1559" s="97"/>
      <c r="J1559" s="156"/>
      <c r="K1559" s="106"/>
      <c r="R1559" s="44"/>
      <c r="AR1559" s="10" t="s">
        <v>114</v>
      </c>
      <c r="AS1559" s="10" t="s">
        <v>70</v>
      </c>
    </row>
    <row r="1560" spans="2:63" s="1" customFormat="1" ht="16.5" customHeight="1" x14ac:dyDescent="0.2">
      <c r="B1560" s="92"/>
      <c r="C1560" s="93" t="s">
        <v>2811</v>
      </c>
      <c r="D1560" s="93" t="s">
        <v>108</v>
      </c>
      <c r="E1560" s="94" t="s">
        <v>2812</v>
      </c>
      <c r="F1560" s="95" t="s">
        <v>2813</v>
      </c>
      <c r="G1560" s="96" t="s">
        <v>220</v>
      </c>
      <c r="H1560" s="97">
        <v>50</v>
      </c>
      <c r="I1560" s="97" t="s">
        <v>4510</v>
      </c>
      <c r="J1560" s="156"/>
      <c r="K1560" s="98" t="s">
        <v>1</v>
      </c>
      <c r="L1560" s="99" t="s">
        <v>35</v>
      </c>
      <c r="M1560" s="100">
        <v>0</v>
      </c>
      <c r="N1560" s="100">
        <f>M1560*H1560</f>
        <v>0</v>
      </c>
      <c r="O1560" s="100">
        <v>0</v>
      </c>
      <c r="P1560" s="100">
        <f>O1560*H1560</f>
        <v>0</v>
      </c>
      <c r="Q1560" s="100">
        <v>0</v>
      </c>
      <c r="R1560" s="101">
        <f>Q1560*H1560</f>
        <v>0</v>
      </c>
      <c r="AP1560" s="102" t="s">
        <v>112</v>
      </c>
      <c r="AR1560" s="102" t="s">
        <v>108</v>
      </c>
      <c r="AS1560" s="102" t="s">
        <v>70</v>
      </c>
      <c r="AW1560" s="10" t="s">
        <v>113</v>
      </c>
      <c r="BC1560" s="103" t="e">
        <f>IF(L1560="základní",#REF!,0)</f>
        <v>#REF!</v>
      </c>
      <c r="BD1560" s="103">
        <f>IF(L1560="snížená",#REF!,0)</f>
        <v>0</v>
      </c>
      <c r="BE1560" s="103">
        <f>IF(L1560="zákl. přenesená",#REF!,0)</f>
        <v>0</v>
      </c>
      <c r="BF1560" s="103">
        <f>IF(L1560="sníž. přenesená",#REF!,0)</f>
        <v>0</v>
      </c>
      <c r="BG1560" s="103">
        <f>IF(L1560="nulová",#REF!,0)</f>
        <v>0</v>
      </c>
      <c r="BH1560" s="10" t="s">
        <v>78</v>
      </c>
      <c r="BI1560" s="103" t="e">
        <f>ROUND(#REF!*H1560,2)</f>
        <v>#REF!</v>
      </c>
      <c r="BJ1560" s="10" t="s">
        <v>112</v>
      </c>
      <c r="BK1560" s="102" t="s">
        <v>2814</v>
      </c>
    </row>
    <row r="1561" spans="2:63" s="1" customFormat="1" ht="39" x14ac:dyDescent="0.2">
      <c r="B1561" s="21"/>
      <c r="D1561" s="104" t="s">
        <v>114</v>
      </c>
      <c r="F1561" s="105" t="s">
        <v>2815</v>
      </c>
      <c r="I1561" s="97"/>
      <c r="J1561" s="156"/>
      <c r="K1561" s="106"/>
      <c r="R1561" s="44"/>
      <c r="AR1561" s="10" t="s">
        <v>114</v>
      </c>
      <c r="AS1561" s="10" t="s">
        <v>70</v>
      </c>
    </row>
    <row r="1562" spans="2:63" s="1" customFormat="1" ht="21.75" customHeight="1" x14ac:dyDescent="0.2">
      <c r="B1562" s="92"/>
      <c r="C1562" s="93" t="s">
        <v>1462</v>
      </c>
      <c r="D1562" s="93" t="s">
        <v>108</v>
      </c>
      <c r="E1562" s="94" t="s">
        <v>2816</v>
      </c>
      <c r="F1562" s="95" t="s">
        <v>2817</v>
      </c>
      <c r="G1562" s="96" t="s">
        <v>220</v>
      </c>
      <c r="H1562" s="97">
        <v>50</v>
      </c>
      <c r="I1562" s="97" t="s">
        <v>4510</v>
      </c>
      <c r="J1562" s="156"/>
      <c r="K1562" s="98" t="s">
        <v>1</v>
      </c>
      <c r="L1562" s="99" t="s">
        <v>35</v>
      </c>
      <c r="M1562" s="100">
        <v>0</v>
      </c>
      <c r="N1562" s="100">
        <f>M1562*H1562</f>
        <v>0</v>
      </c>
      <c r="O1562" s="100">
        <v>0</v>
      </c>
      <c r="P1562" s="100">
        <f>O1562*H1562</f>
        <v>0</v>
      </c>
      <c r="Q1562" s="100">
        <v>0</v>
      </c>
      <c r="R1562" s="101">
        <f>Q1562*H1562</f>
        <v>0</v>
      </c>
      <c r="AP1562" s="102" t="s">
        <v>112</v>
      </c>
      <c r="AR1562" s="102" t="s">
        <v>108</v>
      </c>
      <c r="AS1562" s="102" t="s">
        <v>70</v>
      </c>
      <c r="AW1562" s="10" t="s">
        <v>113</v>
      </c>
      <c r="BC1562" s="103" t="e">
        <f>IF(L1562="základní",#REF!,0)</f>
        <v>#REF!</v>
      </c>
      <c r="BD1562" s="103">
        <f>IF(L1562="snížená",#REF!,0)</f>
        <v>0</v>
      </c>
      <c r="BE1562" s="103">
        <f>IF(L1562="zákl. přenesená",#REF!,0)</f>
        <v>0</v>
      </c>
      <c r="BF1562" s="103">
        <f>IF(L1562="sníž. přenesená",#REF!,0)</f>
        <v>0</v>
      </c>
      <c r="BG1562" s="103">
        <f>IF(L1562="nulová",#REF!,0)</f>
        <v>0</v>
      </c>
      <c r="BH1562" s="10" t="s">
        <v>78</v>
      </c>
      <c r="BI1562" s="103" t="e">
        <f>ROUND(#REF!*H1562,2)</f>
        <v>#REF!</v>
      </c>
      <c r="BJ1562" s="10" t="s">
        <v>112</v>
      </c>
      <c r="BK1562" s="102" t="s">
        <v>2818</v>
      </c>
    </row>
    <row r="1563" spans="2:63" s="1" customFormat="1" ht="39" x14ac:dyDescent="0.2">
      <c r="B1563" s="21"/>
      <c r="D1563" s="104" t="s">
        <v>114</v>
      </c>
      <c r="F1563" s="105" t="s">
        <v>2819</v>
      </c>
      <c r="I1563" s="97"/>
      <c r="J1563" s="156"/>
      <c r="K1563" s="106"/>
      <c r="R1563" s="44"/>
      <c r="AR1563" s="10" t="s">
        <v>114</v>
      </c>
      <c r="AS1563" s="10" t="s">
        <v>70</v>
      </c>
    </row>
    <row r="1564" spans="2:63" s="1" customFormat="1" ht="24.2" customHeight="1" x14ac:dyDescent="0.2">
      <c r="B1564" s="92"/>
      <c r="C1564" s="93" t="s">
        <v>2820</v>
      </c>
      <c r="D1564" s="93" t="s">
        <v>108</v>
      </c>
      <c r="E1564" s="94" t="s">
        <v>2821</v>
      </c>
      <c r="F1564" s="95" t="s">
        <v>2822</v>
      </c>
      <c r="G1564" s="96" t="s">
        <v>220</v>
      </c>
      <c r="H1564" s="97">
        <v>50</v>
      </c>
      <c r="I1564" s="97" t="s">
        <v>4510</v>
      </c>
      <c r="J1564" s="156"/>
      <c r="K1564" s="98" t="s">
        <v>1</v>
      </c>
      <c r="L1564" s="99" t="s">
        <v>35</v>
      </c>
      <c r="M1564" s="100">
        <v>0</v>
      </c>
      <c r="N1564" s="100">
        <f>M1564*H1564</f>
        <v>0</v>
      </c>
      <c r="O1564" s="100">
        <v>0</v>
      </c>
      <c r="P1564" s="100">
        <f>O1564*H1564</f>
        <v>0</v>
      </c>
      <c r="Q1564" s="100">
        <v>0</v>
      </c>
      <c r="R1564" s="101">
        <f>Q1564*H1564</f>
        <v>0</v>
      </c>
      <c r="AP1564" s="102" t="s">
        <v>112</v>
      </c>
      <c r="AR1564" s="102" t="s">
        <v>108</v>
      </c>
      <c r="AS1564" s="102" t="s">
        <v>70</v>
      </c>
      <c r="AW1564" s="10" t="s">
        <v>113</v>
      </c>
      <c r="BC1564" s="103" t="e">
        <f>IF(L1564="základní",#REF!,0)</f>
        <v>#REF!</v>
      </c>
      <c r="BD1564" s="103">
        <f>IF(L1564="snížená",#REF!,0)</f>
        <v>0</v>
      </c>
      <c r="BE1564" s="103">
        <f>IF(L1564="zákl. přenesená",#REF!,0)</f>
        <v>0</v>
      </c>
      <c r="BF1564" s="103">
        <f>IF(L1564="sníž. přenesená",#REF!,0)</f>
        <v>0</v>
      </c>
      <c r="BG1564" s="103">
        <f>IF(L1564="nulová",#REF!,0)</f>
        <v>0</v>
      </c>
      <c r="BH1564" s="10" t="s">
        <v>78</v>
      </c>
      <c r="BI1564" s="103" t="e">
        <f>ROUND(#REF!*H1564,2)</f>
        <v>#REF!</v>
      </c>
      <c r="BJ1564" s="10" t="s">
        <v>112</v>
      </c>
      <c r="BK1564" s="102" t="s">
        <v>2823</v>
      </c>
    </row>
    <row r="1565" spans="2:63" s="1" customFormat="1" ht="39" x14ac:dyDescent="0.2">
      <c r="B1565" s="21"/>
      <c r="D1565" s="104" t="s">
        <v>114</v>
      </c>
      <c r="F1565" s="105" t="s">
        <v>2824</v>
      </c>
      <c r="I1565" s="97"/>
      <c r="J1565" s="156"/>
      <c r="K1565" s="106"/>
      <c r="R1565" s="44"/>
      <c r="AR1565" s="10" t="s">
        <v>114</v>
      </c>
      <c r="AS1565" s="10" t="s">
        <v>70</v>
      </c>
    </row>
    <row r="1566" spans="2:63" s="1" customFormat="1" ht="24.2" customHeight="1" x14ac:dyDescent="0.2">
      <c r="B1566" s="92"/>
      <c r="C1566" s="93" t="s">
        <v>1467</v>
      </c>
      <c r="D1566" s="93" t="s">
        <v>108</v>
      </c>
      <c r="E1566" s="94" t="s">
        <v>2825</v>
      </c>
      <c r="F1566" s="95" t="s">
        <v>2826</v>
      </c>
      <c r="G1566" s="96" t="s">
        <v>220</v>
      </c>
      <c r="H1566" s="97">
        <v>50</v>
      </c>
      <c r="I1566" s="97" t="s">
        <v>4510</v>
      </c>
      <c r="J1566" s="156"/>
      <c r="K1566" s="98" t="s">
        <v>1</v>
      </c>
      <c r="L1566" s="99" t="s">
        <v>35</v>
      </c>
      <c r="M1566" s="100">
        <v>0</v>
      </c>
      <c r="N1566" s="100">
        <f>M1566*H1566</f>
        <v>0</v>
      </c>
      <c r="O1566" s="100">
        <v>0</v>
      </c>
      <c r="P1566" s="100">
        <f>O1566*H1566</f>
        <v>0</v>
      </c>
      <c r="Q1566" s="100">
        <v>0</v>
      </c>
      <c r="R1566" s="101">
        <f>Q1566*H1566</f>
        <v>0</v>
      </c>
      <c r="AP1566" s="102" t="s">
        <v>112</v>
      </c>
      <c r="AR1566" s="102" t="s">
        <v>108</v>
      </c>
      <c r="AS1566" s="102" t="s">
        <v>70</v>
      </c>
      <c r="AW1566" s="10" t="s">
        <v>113</v>
      </c>
      <c r="BC1566" s="103" t="e">
        <f>IF(L1566="základní",#REF!,0)</f>
        <v>#REF!</v>
      </c>
      <c r="BD1566" s="103">
        <f>IF(L1566="snížená",#REF!,0)</f>
        <v>0</v>
      </c>
      <c r="BE1566" s="103">
        <f>IF(L1566="zákl. přenesená",#REF!,0)</f>
        <v>0</v>
      </c>
      <c r="BF1566" s="103">
        <f>IF(L1566="sníž. přenesená",#REF!,0)</f>
        <v>0</v>
      </c>
      <c r="BG1566" s="103">
        <f>IF(L1566="nulová",#REF!,0)</f>
        <v>0</v>
      </c>
      <c r="BH1566" s="10" t="s">
        <v>78</v>
      </c>
      <c r="BI1566" s="103" t="e">
        <f>ROUND(#REF!*H1566,2)</f>
        <v>#REF!</v>
      </c>
      <c r="BJ1566" s="10" t="s">
        <v>112</v>
      </c>
      <c r="BK1566" s="102" t="s">
        <v>2827</v>
      </c>
    </row>
    <row r="1567" spans="2:63" s="1" customFormat="1" ht="39" x14ac:dyDescent="0.2">
      <c r="B1567" s="21"/>
      <c r="D1567" s="104" t="s">
        <v>114</v>
      </c>
      <c r="F1567" s="105" t="s">
        <v>2828</v>
      </c>
      <c r="I1567" s="97"/>
      <c r="J1567" s="156"/>
      <c r="K1567" s="106"/>
      <c r="R1567" s="44"/>
      <c r="AR1567" s="10" t="s">
        <v>114</v>
      </c>
      <c r="AS1567" s="10" t="s">
        <v>70</v>
      </c>
    </row>
    <row r="1568" spans="2:63" s="1" customFormat="1" ht="24.2" customHeight="1" x14ac:dyDescent="0.2">
      <c r="B1568" s="92"/>
      <c r="C1568" s="93" t="s">
        <v>2829</v>
      </c>
      <c r="D1568" s="93" t="s">
        <v>108</v>
      </c>
      <c r="E1568" s="94" t="s">
        <v>2830</v>
      </c>
      <c r="F1568" s="95" t="s">
        <v>2831</v>
      </c>
      <c r="G1568" s="96" t="s">
        <v>220</v>
      </c>
      <c r="H1568" s="97">
        <v>50</v>
      </c>
      <c r="I1568" s="97" t="s">
        <v>4510</v>
      </c>
      <c r="J1568" s="156"/>
      <c r="K1568" s="98" t="s">
        <v>1</v>
      </c>
      <c r="L1568" s="99" t="s">
        <v>35</v>
      </c>
      <c r="M1568" s="100">
        <v>0</v>
      </c>
      <c r="N1568" s="100">
        <f>M1568*H1568</f>
        <v>0</v>
      </c>
      <c r="O1568" s="100">
        <v>0</v>
      </c>
      <c r="P1568" s="100">
        <f>O1568*H1568</f>
        <v>0</v>
      </c>
      <c r="Q1568" s="100">
        <v>0</v>
      </c>
      <c r="R1568" s="101">
        <f>Q1568*H1568</f>
        <v>0</v>
      </c>
      <c r="AP1568" s="102" t="s">
        <v>112</v>
      </c>
      <c r="AR1568" s="102" t="s">
        <v>108</v>
      </c>
      <c r="AS1568" s="102" t="s">
        <v>70</v>
      </c>
      <c r="AW1568" s="10" t="s">
        <v>113</v>
      </c>
      <c r="BC1568" s="103" t="e">
        <f>IF(L1568="základní",#REF!,0)</f>
        <v>#REF!</v>
      </c>
      <c r="BD1568" s="103">
        <f>IF(L1568="snížená",#REF!,0)</f>
        <v>0</v>
      </c>
      <c r="BE1568" s="103">
        <f>IF(L1568="zákl. přenesená",#REF!,0)</f>
        <v>0</v>
      </c>
      <c r="BF1568" s="103">
        <f>IF(L1568="sníž. přenesená",#REF!,0)</f>
        <v>0</v>
      </c>
      <c r="BG1568" s="103">
        <f>IF(L1568="nulová",#REF!,0)</f>
        <v>0</v>
      </c>
      <c r="BH1568" s="10" t="s">
        <v>78</v>
      </c>
      <c r="BI1568" s="103" t="e">
        <f>ROUND(#REF!*H1568,2)</f>
        <v>#REF!</v>
      </c>
      <c r="BJ1568" s="10" t="s">
        <v>112</v>
      </c>
      <c r="BK1568" s="102" t="s">
        <v>2832</v>
      </c>
    </row>
    <row r="1569" spans="2:63" s="1" customFormat="1" ht="39" x14ac:dyDescent="0.2">
      <c r="B1569" s="21"/>
      <c r="D1569" s="104" t="s">
        <v>114</v>
      </c>
      <c r="F1569" s="105" t="s">
        <v>2833</v>
      </c>
      <c r="I1569" s="97"/>
      <c r="J1569" s="156"/>
      <c r="K1569" s="106"/>
      <c r="R1569" s="44"/>
      <c r="AR1569" s="10" t="s">
        <v>114</v>
      </c>
      <c r="AS1569" s="10" t="s">
        <v>70</v>
      </c>
    </row>
    <row r="1570" spans="2:63" s="1" customFormat="1" ht="16.5" customHeight="1" x14ac:dyDescent="0.2">
      <c r="B1570" s="92"/>
      <c r="C1570" s="93" t="s">
        <v>1471</v>
      </c>
      <c r="D1570" s="93" t="s">
        <v>108</v>
      </c>
      <c r="E1570" s="94" t="s">
        <v>2834</v>
      </c>
      <c r="F1570" s="95" t="s">
        <v>2835</v>
      </c>
      <c r="G1570" s="96" t="s">
        <v>220</v>
      </c>
      <c r="H1570" s="97">
        <v>50</v>
      </c>
      <c r="I1570" s="97" t="s">
        <v>4510</v>
      </c>
      <c r="J1570" s="156"/>
      <c r="K1570" s="98" t="s">
        <v>1</v>
      </c>
      <c r="L1570" s="99" t="s">
        <v>35</v>
      </c>
      <c r="M1570" s="100">
        <v>0</v>
      </c>
      <c r="N1570" s="100">
        <f>M1570*H1570</f>
        <v>0</v>
      </c>
      <c r="O1570" s="100">
        <v>0</v>
      </c>
      <c r="P1570" s="100">
        <f>O1570*H1570</f>
        <v>0</v>
      </c>
      <c r="Q1570" s="100">
        <v>0</v>
      </c>
      <c r="R1570" s="101">
        <f>Q1570*H1570</f>
        <v>0</v>
      </c>
      <c r="AP1570" s="102" t="s">
        <v>112</v>
      </c>
      <c r="AR1570" s="102" t="s">
        <v>108</v>
      </c>
      <c r="AS1570" s="102" t="s">
        <v>70</v>
      </c>
      <c r="AW1570" s="10" t="s">
        <v>113</v>
      </c>
      <c r="BC1570" s="103" t="e">
        <f>IF(L1570="základní",#REF!,0)</f>
        <v>#REF!</v>
      </c>
      <c r="BD1570" s="103">
        <f>IF(L1570="snížená",#REF!,0)</f>
        <v>0</v>
      </c>
      <c r="BE1570" s="103">
        <f>IF(L1570="zákl. přenesená",#REF!,0)</f>
        <v>0</v>
      </c>
      <c r="BF1570" s="103">
        <f>IF(L1570="sníž. přenesená",#REF!,0)</f>
        <v>0</v>
      </c>
      <c r="BG1570" s="103">
        <f>IF(L1570="nulová",#REF!,0)</f>
        <v>0</v>
      </c>
      <c r="BH1570" s="10" t="s">
        <v>78</v>
      </c>
      <c r="BI1570" s="103" t="e">
        <f>ROUND(#REF!*H1570,2)</f>
        <v>#REF!</v>
      </c>
      <c r="BJ1570" s="10" t="s">
        <v>112</v>
      </c>
      <c r="BK1570" s="102" t="s">
        <v>2836</v>
      </c>
    </row>
    <row r="1571" spans="2:63" s="1" customFormat="1" ht="39" x14ac:dyDescent="0.2">
      <c r="B1571" s="21"/>
      <c r="D1571" s="104" t="s">
        <v>114</v>
      </c>
      <c r="F1571" s="105" t="s">
        <v>2837</v>
      </c>
      <c r="I1571" s="97"/>
      <c r="J1571" s="156"/>
      <c r="K1571" s="106"/>
      <c r="R1571" s="44"/>
      <c r="AR1571" s="10" t="s">
        <v>114</v>
      </c>
      <c r="AS1571" s="10" t="s">
        <v>70</v>
      </c>
    </row>
    <row r="1572" spans="2:63" s="1" customFormat="1" ht="24.2" customHeight="1" x14ac:dyDescent="0.2">
      <c r="B1572" s="92"/>
      <c r="C1572" s="93" t="s">
        <v>2838</v>
      </c>
      <c r="D1572" s="93" t="s">
        <v>108</v>
      </c>
      <c r="E1572" s="94" t="s">
        <v>2839</v>
      </c>
      <c r="F1572" s="95" t="s">
        <v>2840</v>
      </c>
      <c r="G1572" s="96" t="s">
        <v>220</v>
      </c>
      <c r="H1572" s="97">
        <v>50</v>
      </c>
      <c r="I1572" s="97" t="s">
        <v>4510</v>
      </c>
      <c r="J1572" s="156"/>
      <c r="K1572" s="98" t="s">
        <v>1</v>
      </c>
      <c r="L1572" s="99" t="s">
        <v>35</v>
      </c>
      <c r="M1572" s="100">
        <v>0</v>
      </c>
      <c r="N1572" s="100">
        <f>M1572*H1572</f>
        <v>0</v>
      </c>
      <c r="O1572" s="100">
        <v>0</v>
      </c>
      <c r="P1572" s="100">
        <f>O1572*H1572</f>
        <v>0</v>
      </c>
      <c r="Q1572" s="100">
        <v>0</v>
      </c>
      <c r="R1572" s="101">
        <f>Q1572*H1572</f>
        <v>0</v>
      </c>
      <c r="AP1572" s="102" t="s">
        <v>112</v>
      </c>
      <c r="AR1572" s="102" t="s">
        <v>108</v>
      </c>
      <c r="AS1572" s="102" t="s">
        <v>70</v>
      </c>
      <c r="AW1572" s="10" t="s">
        <v>113</v>
      </c>
      <c r="BC1572" s="103" t="e">
        <f>IF(L1572="základní",#REF!,0)</f>
        <v>#REF!</v>
      </c>
      <c r="BD1572" s="103">
        <f>IF(L1572="snížená",#REF!,0)</f>
        <v>0</v>
      </c>
      <c r="BE1572" s="103">
        <f>IF(L1572="zákl. přenesená",#REF!,0)</f>
        <v>0</v>
      </c>
      <c r="BF1572" s="103">
        <f>IF(L1572="sníž. přenesená",#REF!,0)</f>
        <v>0</v>
      </c>
      <c r="BG1572" s="103">
        <f>IF(L1572="nulová",#REF!,0)</f>
        <v>0</v>
      </c>
      <c r="BH1572" s="10" t="s">
        <v>78</v>
      </c>
      <c r="BI1572" s="103" t="e">
        <f>ROUND(#REF!*H1572,2)</f>
        <v>#REF!</v>
      </c>
      <c r="BJ1572" s="10" t="s">
        <v>112</v>
      </c>
      <c r="BK1572" s="102" t="s">
        <v>2841</v>
      </c>
    </row>
    <row r="1573" spans="2:63" s="1" customFormat="1" ht="39" x14ac:dyDescent="0.2">
      <c r="B1573" s="21"/>
      <c r="D1573" s="104" t="s">
        <v>114</v>
      </c>
      <c r="F1573" s="105" t="s">
        <v>2842</v>
      </c>
      <c r="I1573" s="97"/>
      <c r="J1573" s="156"/>
      <c r="K1573" s="106"/>
      <c r="R1573" s="44"/>
      <c r="AR1573" s="10" t="s">
        <v>114</v>
      </c>
      <c r="AS1573" s="10" t="s">
        <v>70</v>
      </c>
    </row>
    <row r="1574" spans="2:63" s="1" customFormat="1" ht="16.5" customHeight="1" x14ac:dyDescent="0.2">
      <c r="B1574" s="92"/>
      <c r="C1574" s="93" t="s">
        <v>1476</v>
      </c>
      <c r="D1574" s="93" t="s">
        <v>108</v>
      </c>
      <c r="E1574" s="94" t="s">
        <v>2843</v>
      </c>
      <c r="F1574" s="95" t="s">
        <v>2844</v>
      </c>
      <c r="G1574" s="96" t="s">
        <v>111</v>
      </c>
      <c r="H1574" s="97">
        <v>1</v>
      </c>
      <c r="I1574" s="97" t="s">
        <v>4510</v>
      </c>
      <c r="J1574" s="156"/>
      <c r="K1574" s="98" t="s">
        <v>1</v>
      </c>
      <c r="L1574" s="99" t="s">
        <v>35</v>
      </c>
      <c r="M1574" s="100">
        <v>0</v>
      </c>
      <c r="N1574" s="100">
        <f>M1574*H1574</f>
        <v>0</v>
      </c>
      <c r="O1574" s="100">
        <v>0</v>
      </c>
      <c r="P1574" s="100">
        <f>O1574*H1574</f>
        <v>0</v>
      </c>
      <c r="Q1574" s="100">
        <v>0</v>
      </c>
      <c r="R1574" s="101">
        <f>Q1574*H1574</f>
        <v>0</v>
      </c>
      <c r="AP1574" s="102" t="s">
        <v>112</v>
      </c>
      <c r="AR1574" s="102" t="s">
        <v>108</v>
      </c>
      <c r="AS1574" s="102" t="s">
        <v>70</v>
      </c>
      <c r="AW1574" s="10" t="s">
        <v>113</v>
      </c>
      <c r="BC1574" s="103" t="e">
        <f>IF(L1574="základní",#REF!,0)</f>
        <v>#REF!</v>
      </c>
      <c r="BD1574" s="103">
        <f>IF(L1574="snížená",#REF!,0)</f>
        <v>0</v>
      </c>
      <c r="BE1574" s="103">
        <f>IF(L1574="zákl. přenesená",#REF!,0)</f>
        <v>0</v>
      </c>
      <c r="BF1574" s="103">
        <f>IF(L1574="sníž. přenesená",#REF!,0)</f>
        <v>0</v>
      </c>
      <c r="BG1574" s="103">
        <f>IF(L1574="nulová",#REF!,0)</f>
        <v>0</v>
      </c>
      <c r="BH1574" s="10" t="s">
        <v>78</v>
      </c>
      <c r="BI1574" s="103" t="e">
        <f>ROUND(#REF!*H1574,2)</f>
        <v>#REF!</v>
      </c>
      <c r="BJ1574" s="10" t="s">
        <v>112</v>
      </c>
      <c r="BK1574" s="102" t="s">
        <v>2845</v>
      </c>
    </row>
    <row r="1575" spans="2:63" s="1" customFormat="1" ht="29.25" x14ac:dyDescent="0.2">
      <c r="B1575" s="21"/>
      <c r="D1575" s="104" t="s">
        <v>114</v>
      </c>
      <c r="F1575" s="105" t="s">
        <v>2846</v>
      </c>
      <c r="I1575" s="97"/>
      <c r="J1575" s="156"/>
      <c r="K1575" s="106"/>
      <c r="R1575" s="44"/>
      <c r="AR1575" s="10" t="s">
        <v>114</v>
      </c>
      <c r="AS1575" s="10" t="s">
        <v>70</v>
      </c>
    </row>
    <row r="1576" spans="2:63" s="1" customFormat="1" ht="24.2" customHeight="1" x14ac:dyDescent="0.2">
      <c r="B1576" s="92"/>
      <c r="C1576" s="93" t="s">
        <v>2847</v>
      </c>
      <c r="D1576" s="93" t="s">
        <v>108</v>
      </c>
      <c r="E1576" s="94" t="s">
        <v>2848</v>
      </c>
      <c r="F1576" s="95" t="s">
        <v>2849</v>
      </c>
      <c r="G1576" s="96" t="s">
        <v>179</v>
      </c>
      <c r="H1576" s="97">
        <v>200</v>
      </c>
      <c r="I1576" s="97" t="s">
        <v>4510</v>
      </c>
      <c r="J1576" s="156"/>
      <c r="K1576" s="98" t="s">
        <v>1</v>
      </c>
      <c r="L1576" s="99" t="s">
        <v>35</v>
      </c>
      <c r="M1576" s="100">
        <v>0</v>
      </c>
      <c r="N1576" s="100">
        <f>M1576*H1576</f>
        <v>0</v>
      </c>
      <c r="O1576" s="100">
        <v>0</v>
      </c>
      <c r="P1576" s="100">
        <f>O1576*H1576</f>
        <v>0</v>
      </c>
      <c r="Q1576" s="100">
        <v>0</v>
      </c>
      <c r="R1576" s="101">
        <f>Q1576*H1576</f>
        <v>0</v>
      </c>
      <c r="AP1576" s="102" t="s">
        <v>112</v>
      </c>
      <c r="AR1576" s="102" t="s">
        <v>108</v>
      </c>
      <c r="AS1576" s="102" t="s">
        <v>70</v>
      </c>
      <c r="AW1576" s="10" t="s">
        <v>113</v>
      </c>
      <c r="BC1576" s="103" t="e">
        <f>IF(L1576="základní",#REF!,0)</f>
        <v>#REF!</v>
      </c>
      <c r="BD1576" s="103">
        <f>IF(L1576="snížená",#REF!,0)</f>
        <v>0</v>
      </c>
      <c r="BE1576" s="103">
        <f>IF(L1576="zákl. přenesená",#REF!,0)</f>
        <v>0</v>
      </c>
      <c r="BF1576" s="103">
        <f>IF(L1576="sníž. přenesená",#REF!,0)</f>
        <v>0</v>
      </c>
      <c r="BG1576" s="103">
        <f>IF(L1576="nulová",#REF!,0)</f>
        <v>0</v>
      </c>
      <c r="BH1576" s="10" t="s">
        <v>78</v>
      </c>
      <c r="BI1576" s="103" t="e">
        <f>ROUND(#REF!*H1576,2)</f>
        <v>#REF!</v>
      </c>
      <c r="BJ1576" s="10" t="s">
        <v>112</v>
      </c>
      <c r="BK1576" s="102" t="s">
        <v>2850</v>
      </c>
    </row>
    <row r="1577" spans="2:63" s="1" customFormat="1" ht="39" x14ac:dyDescent="0.2">
      <c r="B1577" s="21"/>
      <c r="D1577" s="104" t="s">
        <v>114</v>
      </c>
      <c r="F1577" s="105" t="s">
        <v>2851</v>
      </c>
      <c r="I1577" s="97"/>
      <c r="J1577" s="156"/>
      <c r="K1577" s="106"/>
      <c r="R1577" s="44"/>
      <c r="AR1577" s="10" t="s">
        <v>114</v>
      </c>
      <c r="AS1577" s="10" t="s">
        <v>70</v>
      </c>
    </row>
    <row r="1578" spans="2:63" s="1" customFormat="1" ht="24.2" customHeight="1" x14ac:dyDescent="0.2">
      <c r="B1578" s="92"/>
      <c r="C1578" s="93" t="s">
        <v>1480</v>
      </c>
      <c r="D1578" s="93" t="s">
        <v>108</v>
      </c>
      <c r="E1578" s="94" t="s">
        <v>2852</v>
      </c>
      <c r="F1578" s="95" t="s">
        <v>2853</v>
      </c>
      <c r="G1578" s="96" t="s">
        <v>179</v>
      </c>
      <c r="H1578" s="97">
        <v>200</v>
      </c>
      <c r="I1578" s="97" t="s">
        <v>4510</v>
      </c>
      <c r="J1578" s="156"/>
      <c r="K1578" s="98" t="s">
        <v>1</v>
      </c>
      <c r="L1578" s="99" t="s">
        <v>35</v>
      </c>
      <c r="M1578" s="100">
        <v>0</v>
      </c>
      <c r="N1578" s="100">
        <f>M1578*H1578</f>
        <v>0</v>
      </c>
      <c r="O1578" s="100">
        <v>0</v>
      </c>
      <c r="P1578" s="100">
        <f>O1578*H1578</f>
        <v>0</v>
      </c>
      <c r="Q1578" s="100">
        <v>0</v>
      </c>
      <c r="R1578" s="101">
        <f>Q1578*H1578</f>
        <v>0</v>
      </c>
      <c r="AP1578" s="102" t="s">
        <v>112</v>
      </c>
      <c r="AR1578" s="102" t="s">
        <v>108</v>
      </c>
      <c r="AS1578" s="102" t="s">
        <v>70</v>
      </c>
      <c r="AW1578" s="10" t="s">
        <v>113</v>
      </c>
      <c r="BC1578" s="103" t="e">
        <f>IF(L1578="základní",#REF!,0)</f>
        <v>#REF!</v>
      </c>
      <c r="BD1578" s="103">
        <f>IF(L1578="snížená",#REF!,0)</f>
        <v>0</v>
      </c>
      <c r="BE1578" s="103">
        <f>IF(L1578="zákl. přenesená",#REF!,0)</f>
        <v>0</v>
      </c>
      <c r="BF1578" s="103">
        <f>IF(L1578="sníž. přenesená",#REF!,0)</f>
        <v>0</v>
      </c>
      <c r="BG1578" s="103">
        <f>IF(L1578="nulová",#REF!,0)</f>
        <v>0</v>
      </c>
      <c r="BH1578" s="10" t="s">
        <v>78</v>
      </c>
      <c r="BI1578" s="103" t="e">
        <f>ROUND(#REF!*H1578,2)</f>
        <v>#REF!</v>
      </c>
      <c r="BJ1578" s="10" t="s">
        <v>112</v>
      </c>
      <c r="BK1578" s="102" t="s">
        <v>2854</v>
      </c>
    </row>
    <row r="1579" spans="2:63" s="1" customFormat="1" ht="39" x14ac:dyDescent="0.2">
      <c r="B1579" s="21"/>
      <c r="D1579" s="104" t="s">
        <v>114</v>
      </c>
      <c r="F1579" s="105" t="s">
        <v>2855</v>
      </c>
      <c r="I1579" s="97"/>
      <c r="J1579" s="156"/>
      <c r="K1579" s="106"/>
      <c r="R1579" s="44"/>
      <c r="AR1579" s="10" t="s">
        <v>114</v>
      </c>
      <c r="AS1579" s="10" t="s">
        <v>70</v>
      </c>
    </row>
    <row r="1580" spans="2:63" s="1" customFormat="1" ht="24.2" customHeight="1" x14ac:dyDescent="0.2">
      <c r="B1580" s="92"/>
      <c r="C1580" s="93" t="s">
        <v>2856</v>
      </c>
      <c r="D1580" s="93" t="s">
        <v>108</v>
      </c>
      <c r="E1580" s="94" t="s">
        <v>2857</v>
      </c>
      <c r="F1580" s="95" t="s">
        <v>2858</v>
      </c>
      <c r="G1580" s="96" t="s">
        <v>179</v>
      </c>
      <c r="H1580" s="97">
        <v>200</v>
      </c>
      <c r="I1580" s="97" t="s">
        <v>4510</v>
      </c>
      <c r="J1580" s="156"/>
      <c r="K1580" s="98" t="s">
        <v>1</v>
      </c>
      <c r="L1580" s="99" t="s">
        <v>35</v>
      </c>
      <c r="M1580" s="100">
        <v>0</v>
      </c>
      <c r="N1580" s="100">
        <f>M1580*H1580</f>
        <v>0</v>
      </c>
      <c r="O1580" s="100">
        <v>0</v>
      </c>
      <c r="P1580" s="100">
        <f>O1580*H1580</f>
        <v>0</v>
      </c>
      <c r="Q1580" s="100">
        <v>0</v>
      </c>
      <c r="R1580" s="101">
        <f>Q1580*H1580</f>
        <v>0</v>
      </c>
      <c r="AP1580" s="102" t="s">
        <v>112</v>
      </c>
      <c r="AR1580" s="102" t="s">
        <v>108</v>
      </c>
      <c r="AS1580" s="102" t="s">
        <v>70</v>
      </c>
      <c r="AW1580" s="10" t="s">
        <v>113</v>
      </c>
      <c r="BC1580" s="103" t="e">
        <f>IF(L1580="základní",#REF!,0)</f>
        <v>#REF!</v>
      </c>
      <c r="BD1580" s="103">
        <f>IF(L1580="snížená",#REF!,0)</f>
        <v>0</v>
      </c>
      <c r="BE1580" s="103">
        <f>IF(L1580="zákl. přenesená",#REF!,0)</f>
        <v>0</v>
      </c>
      <c r="BF1580" s="103">
        <f>IF(L1580="sníž. přenesená",#REF!,0)</f>
        <v>0</v>
      </c>
      <c r="BG1580" s="103">
        <f>IF(L1580="nulová",#REF!,0)</f>
        <v>0</v>
      </c>
      <c r="BH1580" s="10" t="s">
        <v>78</v>
      </c>
      <c r="BI1580" s="103" t="e">
        <f>ROUND(#REF!*H1580,2)</f>
        <v>#REF!</v>
      </c>
      <c r="BJ1580" s="10" t="s">
        <v>112</v>
      </c>
      <c r="BK1580" s="102" t="s">
        <v>2859</v>
      </c>
    </row>
    <row r="1581" spans="2:63" s="1" customFormat="1" ht="39" x14ac:dyDescent="0.2">
      <c r="B1581" s="21"/>
      <c r="D1581" s="104" t="s">
        <v>114</v>
      </c>
      <c r="F1581" s="105" t="s">
        <v>2860</v>
      </c>
      <c r="I1581" s="97"/>
      <c r="J1581" s="156"/>
      <c r="K1581" s="106"/>
      <c r="R1581" s="44"/>
      <c r="AR1581" s="10" t="s">
        <v>114</v>
      </c>
      <c r="AS1581" s="10" t="s">
        <v>70</v>
      </c>
    </row>
    <row r="1582" spans="2:63" s="1" customFormat="1" ht="24.2" customHeight="1" x14ac:dyDescent="0.2">
      <c r="B1582" s="92"/>
      <c r="C1582" s="93" t="s">
        <v>1485</v>
      </c>
      <c r="D1582" s="93" t="s">
        <v>108</v>
      </c>
      <c r="E1582" s="94" t="s">
        <v>2861</v>
      </c>
      <c r="F1582" s="95" t="s">
        <v>2862</v>
      </c>
      <c r="G1582" s="96" t="s">
        <v>179</v>
      </c>
      <c r="H1582" s="97">
        <v>200</v>
      </c>
      <c r="I1582" s="97" t="s">
        <v>4510</v>
      </c>
      <c r="J1582" s="156"/>
      <c r="K1582" s="98" t="s">
        <v>1</v>
      </c>
      <c r="L1582" s="99" t="s">
        <v>35</v>
      </c>
      <c r="M1582" s="100">
        <v>0</v>
      </c>
      <c r="N1582" s="100">
        <f>M1582*H1582</f>
        <v>0</v>
      </c>
      <c r="O1582" s="100">
        <v>0</v>
      </c>
      <c r="P1582" s="100">
        <f>O1582*H1582</f>
        <v>0</v>
      </c>
      <c r="Q1582" s="100">
        <v>0</v>
      </c>
      <c r="R1582" s="101">
        <f>Q1582*H1582</f>
        <v>0</v>
      </c>
      <c r="AP1582" s="102" t="s">
        <v>112</v>
      </c>
      <c r="AR1582" s="102" t="s">
        <v>108</v>
      </c>
      <c r="AS1582" s="102" t="s">
        <v>70</v>
      </c>
      <c r="AW1582" s="10" t="s">
        <v>113</v>
      </c>
      <c r="BC1582" s="103" t="e">
        <f>IF(L1582="základní",#REF!,0)</f>
        <v>#REF!</v>
      </c>
      <c r="BD1582" s="103">
        <f>IF(L1582="snížená",#REF!,0)</f>
        <v>0</v>
      </c>
      <c r="BE1582" s="103">
        <f>IF(L1582="zákl. přenesená",#REF!,0)</f>
        <v>0</v>
      </c>
      <c r="BF1582" s="103">
        <f>IF(L1582="sníž. přenesená",#REF!,0)</f>
        <v>0</v>
      </c>
      <c r="BG1582" s="103">
        <f>IF(L1582="nulová",#REF!,0)</f>
        <v>0</v>
      </c>
      <c r="BH1582" s="10" t="s">
        <v>78</v>
      </c>
      <c r="BI1582" s="103" t="e">
        <f>ROUND(#REF!*H1582,2)</f>
        <v>#REF!</v>
      </c>
      <c r="BJ1582" s="10" t="s">
        <v>112</v>
      </c>
      <c r="BK1582" s="102" t="s">
        <v>2863</v>
      </c>
    </row>
    <row r="1583" spans="2:63" s="1" customFormat="1" ht="39" x14ac:dyDescent="0.2">
      <c r="B1583" s="21"/>
      <c r="D1583" s="104" t="s">
        <v>114</v>
      </c>
      <c r="F1583" s="105" t="s">
        <v>2864</v>
      </c>
      <c r="I1583" s="97"/>
      <c r="J1583" s="156"/>
      <c r="K1583" s="106"/>
      <c r="R1583" s="44"/>
      <c r="AR1583" s="10" t="s">
        <v>114</v>
      </c>
      <c r="AS1583" s="10" t="s">
        <v>70</v>
      </c>
    </row>
    <row r="1584" spans="2:63" s="1" customFormat="1" ht="24.2" customHeight="1" x14ac:dyDescent="0.2">
      <c r="B1584" s="92"/>
      <c r="C1584" s="93" t="s">
        <v>2865</v>
      </c>
      <c r="D1584" s="93" t="s">
        <v>108</v>
      </c>
      <c r="E1584" s="94" t="s">
        <v>2866</v>
      </c>
      <c r="F1584" s="95" t="s">
        <v>2867</v>
      </c>
      <c r="G1584" s="96" t="s">
        <v>179</v>
      </c>
      <c r="H1584" s="97">
        <v>200</v>
      </c>
      <c r="I1584" s="97" t="s">
        <v>4510</v>
      </c>
      <c r="J1584" s="156"/>
      <c r="K1584" s="98" t="s">
        <v>1</v>
      </c>
      <c r="L1584" s="99" t="s">
        <v>35</v>
      </c>
      <c r="M1584" s="100">
        <v>0</v>
      </c>
      <c r="N1584" s="100">
        <f>M1584*H1584</f>
        <v>0</v>
      </c>
      <c r="O1584" s="100">
        <v>0</v>
      </c>
      <c r="P1584" s="100">
        <f>O1584*H1584</f>
        <v>0</v>
      </c>
      <c r="Q1584" s="100">
        <v>0</v>
      </c>
      <c r="R1584" s="101">
        <f>Q1584*H1584</f>
        <v>0</v>
      </c>
      <c r="AP1584" s="102" t="s">
        <v>112</v>
      </c>
      <c r="AR1584" s="102" t="s">
        <v>108</v>
      </c>
      <c r="AS1584" s="102" t="s">
        <v>70</v>
      </c>
      <c r="AW1584" s="10" t="s">
        <v>113</v>
      </c>
      <c r="BC1584" s="103" t="e">
        <f>IF(L1584="základní",#REF!,0)</f>
        <v>#REF!</v>
      </c>
      <c r="BD1584" s="103">
        <f>IF(L1584="snížená",#REF!,0)</f>
        <v>0</v>
      </c>
      <c r="BE1584" s="103">
        <f>IF(L1584="zákl. přenesená",#REF!,0)</f>
        <v>0</v>
      </c>
      <c r="BF1584" s="103">
        <f>IF(L1584="sníž. přenesená",#REF!,0)</f>
        <v>0</v>
      </c>
      <c r="BG1584" s="103">
        <f>IF(L1584="nulová",#REF!,0)</f>
        <v>0</v>
      </c>
      <c r="BH1584" s="10" t="s">
        <v>78</v>
      </c>
      <c r="BI1584" s="103" t="e">
        <f>ROUND(#REF!*H1584,2)</f>
        <v>#REF!</v>
      </c>
      <c r="BJ1584" s="10" t="s">
        <v>112</v>
      </c>
      <c r="BK1584" s="102" t="s">
        <v>2868</v>
      </c>
    </row>
    <row r="1585" spans="2:63" s="1" customFormat="1" ht="39" x14ac:dyDescent="0.2">
      <c r="B1585" s="21"/>
      <c r="D1585" s="104" t="s">
        <v>114</v>
      </c>
      <c r="F1585" s="105" t="s">
        <v>2869</v>
      </c>
      <c r="I1585" s="97"/>
      <c r="J1585" s="156"/>
      <c r="K1585" s="106"/>
      <c r="R1585" s="44"/>
      <c r="AR1585" s="10" t="s">
        <v>114</v>
      </c>
      <c r="AS1585" s="10" t="s">
        <v>70</v>
      </c>
    </row>
    <row r="1586" spans="2:63" s="1" customFormat="1" ht="24.2" customHeight="1" x14ac:dyDescent="0.2">
      <c r="B1586" s="92"/>
      <c r="C1586" s="93" t="s">
        <v>1489</v>
      </c>
      <c r="D1586" s="93" t="s">
        <v>108</v>
      </c>
      <c r="E1586" s="94" t="s">
        <v>2870</v>
      </c>
      <c r="F1586" s="95" t="s">
        <v>2871</v>
      </c>
      <c r="G1586" s="96" t="s">
        <v>179</v>
      </c>
      <c r="H1586" s="97">
        <v>200</v>
      </c>
      <c r="I1586" s="97" t="s">
        <v>4510</v>
      </c>
      <c r="J1586" s="156"/>
      <c r="K1586" s="98" t="s">
        <v>1</v>
      </c>
      <c r="L1586" s="99" t="s">
        <v>35</v>
      </c>
      <c r="M1586" s="100">
        <v>0</v>
      </c>
      <c r="N1586" s="100">
        <f>M1586*H1586</f>
        <v>0</v>
      </c>
      <c r="O1586" s="100">
        <v>0</v>
      </c>
      <c r="P1586" s="100">
        <f>O1586*H1586</f>
        <v>0</v>
      </c>
      <c r="Q1586" s="100">
        <v>0</v>
      </c>
      <c r="R1586" s="101">
        <f>Q1586*H1586</f>
        <v>0</v>
      </c>
      <c r="AP1586" s="102" t="s">
        <v>112</v>
      </c>
      <c r="AR1586" s="102" t="s">
        <v>108</v>
      </c>
      <c r="AS1586" s="102" t="s">
        <v>70</v>
      </c>
      <c r="AW1586" s="10" t="s">
        <v>113</v>
      </c>
      <c r="BC1586" s="103" t="e">
        <f>IF(L1586="základní",#REF!,0)</f>
        <v>#REF!</v>
      </c>
      <c r="BD1586" s="103">
        <f>IF(L1586="snížená",#REF!,0)</f>
        <v>0</v>
      </c>
      <c r="BE1586" s="103">
        <f>IF(L1586="zákl. přenesená",#REF!,0)</f>
        <v>0</v>
      </c>
      <c r="BF1586" s="103">
        <f>IF(L1586="sníž. přenesená",#REF!,0)</f>
        <v>0</v>
      </c>
      <c r="BG1586" s="103">
        <f>IF(L1586="nulová",#REF!,0)</f>
        <v>0</v>
      </c>
      <c r="BH1586" s="10" t="s">
        <v>78</v>
      </c>
      <c r="BI1586" s="103" t="e">
        <f>ROUND(#REF!*H1586,2)</f>
        <v>#REF!</v>
      </c>
      <c r="BJ1586" s="10" t="s">
        <v>112</v>
      </c>
      <c r="BK1586" s="102" t="s">
        <v>2872</v>
      </c>
    </row>
    <row r="1587" spans="2:63" s="1" customFormat="1" ht="39" x14ac:dyDescent="0.2">
      <c r="B1587" s="21"/>
      <c r="D1587" s="104" t="s">
        <v>114</v>
      </c>
      <c r="F1587" s="105" t="s">
        <v>2873</v>
      </c>
      <c r="I1587" s="97"/>
      <c r="J1587" s="156"/>
      <c r="K1587" s="106"/>
      <c r="R1587" s="44"/>
      <c r="AR1587" s="10" t="s">
        <v>114</v>
      </c>
      <c r="AS1587" s="10" t="s">
        <v>70</v>
      </c>
    </row>
    <row r="1588" spans="2:63" s="1" customFormat="1" ht="24.2" customHeight="1" x14ac:dyDescent="0.2">
      <c r="B1588" s="92"/>
      <c r="C1588" s="93" t="s">
        <v>2874</v>
      </c>
      <c r="D1588" s="93" t="s">
        <v>108</v>
      </c>
      <c r="E1588" s="94" t="s">
        <v>2875</v>
      </c>
      <c r="F1588" s="95" t="s">
        <v>2876</v>
      </c>
      <c r="G1588" s="96" t="s">
        <v>179</v>
      </c>
      <c r="H1588" s="97">
        <v>200</v>
      </c>
      <c r="I1588" s="97" t="s">
        <v>4510</v>
      </c>
      <c r="J1588" s="156"/>
      <c r="K1588" s="98" t="s">
        <v>1</v>
      </c>
      <c r="L1588" s="99" t="s">
        <v>35</v>
      </c>
      <c r="M1588" s="100">
        <v>0</v>
      </c>
      <c r="N1588" s="100">
        <f>M1588*H1588</f>
        <v>0</v>
      </c>
      <c r="O1588" s="100">
        <v>0</v>
      </c>
      <c r="P1588" s="100">
        <f>O1588*H1588</f>
        <v>0</v>
      </c>
      <c r="Q1588" s="100">
        <v>0</v>
      </c>
      <c r="R1588" s="101">
        <f>Q1588*H1588</f>
        <v>0</v>
      </c>
      <c r="AP1588" s="102" t="s">
        <v>112</v>
      </c>
      <c r="AR1588" s="102" t="s">
        <v>108</v>
      </c>
      <c r="AS1588" s="102" t="s">
        <v>70</v>
      </c>
      <c r="AW1588" s="10" t="s">
        <v>113</v>
      </c>
      <c r="BC1588" s="103" t="e">
        <f>IF(L1588="základní",#REF!,0)</f>
        <v>#REF!</v>
      </c>
      <c r="BD1588" s="103">
        <f>IF(L1588="snížená",#REF!,0)</f>
        <v>0</v>
      </c>
      <c r="BE1588" s="103">
        <f>IF(L1588="zákl. přenesená",#REF!,0)</f>
        <v>0</v>
      </c>
      <c r="BF1588" s="103">
        <f>IF(L1588="sníž. přenesená",#REF!,0)</f>
        <v>0</v>
      </c>
      <c r="BG1588" s="103">
        <f>IF(L1588="nulová",#REF!,0)</f>
        <v>0</v>
      </c>
      <c r="BH1588" s="10" t="s">
        <v>78</v>
      </c>
      <c r="BI1588" s="103" t="e">
        <f>ROUND(#REF!*H1588,2)</f>
        <v>#REF!</v>
      </c>
      <c r="BJ1588" s="10" t="s">
        <v>112</v>
      </c>
      <c r="BK1588" s="102" t="s">
        <v>2877</v>
      </c>
    </row>
    <row r="1589" spans="2:63" s="1" customFormat="1" ht="39" x14ac:dyDescent="0.2">
      <c r="B1589" s="21"/>
      <c r="D1589" s="104" t="s">
        <v>114</v>
      </c>
      <c r="F1589" s="105" t="s">
        <v>2878</v>
      </c>
      <c r="I1589" s="97"/>
      <c r="J1589" s="156"/>
      <c r="K1589" s="106"/>
      <c r="R1589" s="44"/>
      <c r="AR1589" s="10" t="s">
        <v>114</v>
      </c>
      <c r="AS1589" s="10" t="s">
        <v>70</v>
      </c>
    </row>
    <row r="1590" spans="2:63" s="1" customFormat="1" ht="24.2" customHeight="1" x14ac:dyDescent="0.2">
      <c r="B1590" s="92"/>
      <c r="C1590" s="93" t="s">
        <v>1494</v>
      </c>
      <c r="D1590" s="93" t="s">
        <v>108</v>
      </c>
      <c r="E1590" s="94" t="s">
        <v>2879</v>
      </c>
      <c r="F1590" s="95" t="s">
        <v>2880</v>
      </c>
      <c r="G1590" s="96" t="s">
        <v>179</v>
      </c>
      <c r="H1590" s="97">
        <v>200</v>
      </c>
      <c r="I1590" s="97" t="s">
        <v>4510</v>
      </c>
      <c r="J1590" s="156"/>
      <c r="K1590" s="98" t="s">
        <v>1</v>
      </c>
      <c r="L1590" s="99" t="s">
        <v>35</v>
      </c>
      <c r="M1590" s="100">
        <v>0</v>
      </c>
      <c r="N1590" s="100">
        <f>M1590*H1590</f>
        <v>0</v>
      </c>
      <c r="O1590" s="100">
        <v>0</v>
      </c>
      <c r="P1590" s="100">
        <f>O1590*H1590</f>
        <v>0</v>
      </c>
      <c r="Q1590" s="100">
        <v>0</v>
      </c>
      <c r="R1590" s="101">
        <f>Q1590*H1590</f>
        <v>0</v>
      </c>
      <c r="AP1590" s="102" t="s">
        <v>112</v>
      </c>
      <c r="AR1590" s="102" t="s">
        <v>108</v>
      </c>
      <c r="AS1590" s="102" t="s">
        <v>70</v>
      </c>
      <c r="AW1590" s="10" t="s">
        <v>113</v>
      </c>
      <c r="BC1590" s="103" t="e">
        <f>IF(L1590="základní",#REF!,0)</f>
        <v>#REF!</v>
      </c>
      <c r="BD1590" s="103">
        <f>IF(L1590="snížená",#REF!,0)</f>
        <v>0</v>
      </c>
      <c r="BE1590" s="103">
        <f>IF(L1590="zákl. přenesená",#REF!,0)</f>
        <v>0</v>
      </c>
      <c r="BF1590" s="103">
        <f>IF(L1590="sníž. přenesená",#REF!,0)</f>
        <v>0</v>
      </c>
      <c r="BG1590" s="103">
        <f>IF(L1590="nulová",#REF!,0)</f>
        <v>0</v>
      </c>
      <c r="BH1590" s="10" t="s">
        <v>78</v>
      </c>
      <c r="BI1590" s="103" t="e">
        <f>ROUND(#REF!*H1590,2)</f>
        <v>#REF!</v>
      </c>
      <c r="BJ1590" s="10" t="s">
        <v>112</v>
      </c>
      <c r="BK1590" s="102" t="s">
        <v>2881</v>
      </c>
    </row>
    <row r="1591" spans="2:63" s="1" customFormat="1" ht="39" x14ac:dyDescent="0.2">
      <c r="B1591" s="21"/>
      <c r="D1591" s="104" t="s">
        <v>114</v>
      </c>
      <c r="F1591" s="105" t="s">
        <v>2882</v>
      </c>
      <c r="I1591" s="97"/>
      <c r="J1591" s="156"/>
      <c r="K1591" s="106"/>
      <c r="R1591" s="44"/>
      <c r="AR1591" s="10" t="s">
        <v>114</v>
      </c>
      <c r="AS1591" s="10" t="s">
        <v>70</v>
      </c>
    </row>
    <row r="1592" spans="2:63" s="1" customFormat="1" ht="33" customHeight="1" x14ac:dyDescent="0.2">
      <c r="B1592" s="92"/>
      <c r="C1592" s="93" t="s">
        <v>2883</v>
      </c>
      <c r="D1592" s="93" t="s">
        <v>108</v>
      </c>
      <c r="E1592" s="94" t="s">
        <v>2884</v>
      </c>
      <c r="F1592" s="95" t="s">
        <v>2885</v>
      </c>
      <c r="G1592" s="96" t="s">
        <v>2886</v>
      </c>
      <c r="H1592" s="97">
        <v>200</v>
      </c>
      <c r="I1592" s="97" t="s">
        <v>4510</v>
      </c>
      <c r="J1592" s="156"/>
      <c r="K1592" s="98" t="s">
        <v>1</v>
      </c>
      <c r="L1592" s="99" t="s">
        <v>35</v>
      </c>
      <c r="M1592" s="100">
        <v>0</v>
      </c>
      <c r="N1592" s="100">
        <f>M1592*H1592</f>
        <v>0</v>
      </c>
      <c r="O1592" s="100">
        <v>0</v>
      </c>
      <c r="P1592" s="100">
        <f>O1592*H1592</f>
        <v>0</v>
      </c>
      <c r="Q1592" s="100">
        <v>0</v>
      </c>
      <c r="R1592" s="101">
        <f>Q1592*H1592</f>
        <v>0</v>
      </c>
      <c r="AP1592" s="102" t="s">
        <v>112</v>
      </c>
      <c r="AR1592" s="102" t="s">
        <v>108</v>
      </c>
      <c r="AS1592" s="102" t="s">
        <v>70</v>
      </c>
      <c r="AW1592" s="10" t="s">
        <v>113</v>
      </c>
      <c r="BC1592" s="103" t="e">
        <f>IF(L1592="základní",#REF!,0)</f>
        <v>#REF!</v>
      </c>
      <c r="BD1592" s="103">
        <f>IF(L1592="snížená",#REF!,0)</f>
        <v>0</v>
      </c>
      <c r="BE1592" s="103">
        <f>IF(L1592="zákl. přenesená",#REF!,0)</f>
        <v>0</v>
      </c>
      <c r="BF1592" s="103">
        <f>IF(L1592="sníž. přenesená",#REF!,0)</f>
        <v>0</v>
      </c>
      <c r="BG1592" s="103">
        <f>IF(L1592="nulová",#REF!,0)</f>
        <v>0</v>
      </c>
      <c r="BH1592" s="10" t="s">
        <v>78</v>
      </c>
      <c r="BI1592" s="103" t="e">
        <f>ROUND(#REF!*H1592,2)</f>
        <v>#REF!</v>
      </c>
      <c r="BJ1592" s="10" t="s">
        <v>112</v>
      </c>
      <c r="BK1592" s="102" t="s">
        <v>2887</v>
      </c>
    </row>
    <row r="1593" spans="2:63" s="1" customFormat="1" ht="29.25" x14ac:dyDescent="0.2">
      <c r="B1593" s="21"/>
      <c r="D1593" s="104" t="s">
        <v>114</v>
      </c>
      <c r="F1593" s="105" t="s">
        <v>2888</v>
      </c>
      <c r="I1593" s="97"/>
      <c r="J1593" s="156"/>
      <c r="K1593" s="106"/>
      <c r="R1593" s="44"/>
      <c r="AR1593" s="10" t="s">
        <v>114</v>
      </c>
      <c r="AS1593" s="10" t="s">
        <v>70</v>
      </c>
    </row>
    <row r="1594" spans="2:63" s="1" customFormat="1" ht="21.75" customHeight="1" x14ac:dyDescent="0.2">
      <c r="B1594" s="92"/>
      <c r="C1594" s="108" t="s">
        <v>1499</v>
      </c>
      <c r="D1594" s="108" t="s">
        <v>2889</v>
      </c>
      <c r="E1594" s="109" t="s">
        <v>2890</v>
      </c>
      <c r="F1594" s="110" t="s">
        <v>2891</v>
      </c>
      <c r="G1594" s="111" t="s">
        <v>2452</v>
      </c>
      <c r="H1594" s="112">
        <v>4000</v>
      </c>
      <c r="I1594" s="97" t="s">
        <v>4510</v>
      </c>
      <c r="J1594" s="156"/>
      <c r="K1594" s="113" t="s">
        <v>1</v>
      </c>
      <c r="L1594" s="114" t="s">
        <v>35</v>
      </c>
      <c r="M1594" s="100">
        <v>0</v>
      </c>
      <c r="N1594" s="100">
        <f>M1594*H1594</f>
        <v>0</v>
      </c>
      <c r="O1594" s="100">
        <v>1</v>
      </c>
      <c r="P1594" s="100">
        <f>O1594*H1594</f>
        <v>4000</v>
      </c>
      <c r="Q1594" s="100">
        <v>0</v>
      </c>
      <c r="R1594" s="101">
        <f>Q1594*H1594</f>
        <v>0</v>
      </c>
      <c r="AP1594" s="102" t="s">
        <v>128</v>
      </c>
      <c r="AR1594" s="102" t="s">
        <v>2889</v>
      </c>
      <c r="AS1594" s="102" t="s">
        <v>70</v>
      </c>
      <c r="AW1594" s="10" t="s">
        <v>113</v>
      </c>
      <c r="BC1594" s="103" t="e">
        <f>IF(L1594="základní",#REF!,0)</f>
        <v>#REF!</v>
      </c>
      <c r="BD1594" s="103">
        <f>IF(L1594="snížená",#REF!,0)</f>
        <v>0</v>
      </c>
      <c r="BE1594" s="103">
        <f>IF(L1594="zákl. přenesená",#REF!,0)</f>
        <v>0</v>
      </c>
      <c r="BF1594" s="103">
        <f>IF(L1594="sníž. přenesená",#REF!,0)</f>
        <v>0</v>
      </c>
      <c r="BG1594" s="103">
        <f>IF(L1594="nulová",#REF!,0)</f>
        <v>0</v>
      </c>
      <c r="BH1594" s="10" t="s">
        <v>78</v>
      </c>
      <c r="BI1594" s="103" t="e">
        <f>ROUND(#REF!*H1594,2)</f>
        <v>#REF!</v>
      </c>
      <c r="BJ1594" s="10" t="s">
        <v>112</v>
      </c>
      <c r="BK1594" s="102" t="s">
        <v>2892</v>
      </c>
    </row>
    <row r="1595" spans="2:63" s="1" customFormat="1" x14ac:dyDescent="0.2">
      <c r="B1595" s="21"/>
      <c r="D1595" s="104" t="s">
        <v>114</v>
      </c>
      <c r="F1595" s="105" t="s">
        <v>2891</v>
      </c>
      <c r="I1595" s="97"/>
      <c r="J1595" s="156"/>
      <c r="K1595" s="106"/>
      <c r="R1595" s="44"/>
      <c r="AR1595" s="10" t="s">
        <v>114</v>
      </c>
      <c r="AS1595" s="10" t="s">
        <v>70</v>
      </c>
    </row>
    <row r="1596" spans="2:63" s="1" customFormat="1" ht="16.5" customHeight="1" x14ac:dyDescent="0.2">
      <c r="B1596" s="92"/>
      <c r="C1596" s="108" t="s">
        <v>2893</v>
      </c>
      <c r="D1596" s="108" t="s">
        <v>2889</v>
      </c>
      <c r="E1596" s="109" t="s">
        <v>2894</v>
      </c>
      <c r="F1596" s="110" t="s">
        <v>2895</v>
      </c>
      <c r="G1596" s="111" t="s">
        <v>2452</v>
      </c>
      <c r="H1596" s="112">
        <v>200</v>
      </c>
      <c r="I1596" s="97" t="s">
        <v>4510</v>
      </c>
      <c r="J1596" s="156"/>
      <c r="K1596" s="113" t="s">
        <v>1</v>
      </c>
      <c r="L1596" s="114" t="s">
        <v>35</v>
      </c>
      <c r="M1596" s="100">
        <v>0</v>
      </c>
      <c r="N1596" s="100">
        <f>M1596*H1596</f>
        <v>0</v>
      </c>
      <c r="O1596" s="100">
        <v>1</v>
      </c>
      <c r="P1596" s="100">
        <f>O1596*H1596</f>
        <v>200</v>
      </c>
      <c r="Q1596" s="100">
        <v>0</v>
      </c>
      <c r="R1596" s="101">
        <f>Q1596*H1596</f>
        <v>0</v>
      </c>
      <c r="AP1596" s="102" t="s">
        <v>128</v>
      </c>
      <c r="AR1596" s="102" t="s">
        <v>2889</v>
      </c>
      <c r="AS1596" s="102" t="s">
        <v>70</v>
      </c>
      <c r="AW1596" s="10" t="s">
        <v>113</v>
      </c>
      <c r="BC1596" s="103" t="e">
        <f>IF(L1596="základní",#REF!,0)</f>
        <v>#REF!</v>
      </c>
      <c r="BD1596" s="103">
        <f>IF(L1596="snížená",#REF!,0)</f>
        <v>0</v>
      </c>
      <c r="BE1596" s="103">
        <f>IF(L1596="zákl. přenesená",#REF!,0)</f>
        <v>0</v>
      </c>
      <c r="BF1596" s="103">
        <f>IF(L1596="sníž. přenesená",#REF!,0)</f>
        <v>0</v>
      </c>
      <c r="BG1596" s="103">
        <f>IF(L1596="nulová",#REF!,0)</f>
        <v>0</v>
      </c>
      <c r="BH1596" s="10" t="s">
        <v>78</v>
      </c>
      <c r="BI1596" s="103" t="e">
        <f>ROUND(#REF!*H1596,2)</f>
        <v>#REF!</v>
      </c>
      <c r="BJ1596" s="10" t="s">
        <v>112</v>
      </c>
      <c r="BK1596" s="102" t="s">
        <v>2896</v>
      </c>
    </row>
    <row r="1597" spans="2:63" s="1" customFormat="1" x14ac:dyDescent="0.2">
      <c r="B1597" s="21"/>
      <c r="D1597" s="104" t="s">
        <v>114</v>
      </c>
      <c r="F1597" s="105" t="s">
        <v>2895</v>
      </c>
      <c r="I1597" s="97"/>
      <c r="J1597" s="156"/>
      <c r="K1597" s="106"/>
      <c r="R1597" s="44"/>
      <c r="AR1597" s="10" t="s">
        <v>114</v>
      </c>
      <c r="AS1597" s="10" t="s">
        <v>70</v>
      </c>
    </row>
    <row r="1598" spans="2:63" s="1" customFormat="1" ht="16.5" customHeight="1" x14ac:dyDescent="0.2">
      <c r="B1598" s="92"/>
      <c r="C1598" s="108" t="s">
        <v>1504</v>
      </c>
      <c r="D1598" s="108" t="s">
        <v>2889</v>
      </c>
      <c r="E1598" s="109" t="s">
        <v>2897</v>
      </c>
      <c r="F1598" s="110" t="s">
        <v>2898</v>
      </c>
      <c r="G1598" s="111" t="s">
        <v>2452</v>
      </c>
      <c r="H1598" s="112">
        <v>100</v>
      </c>
      <c r="I1598" s="97" t="s">
        <v>4510</v>
      </c>
      <c r="J1598" s="156"/>
      <c r="K1598" s="113" t="s">
        <v>1</v>
      </c>
      <c r="L1598" s="114" t="s">
        <v>35</v>
      </c>
      <c r="M1598" s="100">
        <v>0</v>
      </c>
      <c r="N1598" s="100">
        <f>M1598*H1598</f>
        <v>0</v>
      </c>
      <c r="O1598" s="100">
        <v>1</v>
      </c>
      <c r="P1598" s="100">
        <f>O1598*H1598</f>
        <v>100</v>
      </c>
      <c r="Q1598" s="100">
        <v>0</v>
      </c>
      <c r="R1598" s="101">
        <f>Q1598*H1598</f>
        <v>0</v>
      </c>
      <c r="AP1598" s="102" t="s">
        <v>128</v>
      </c>
      <c r="AR1598" s="102" t="s">
        <v>2889</v>
      </c>
      <c r="AS1598" s="102" t="s">
        <v>70</v>
      </c>
      <c r="AW1598" s="10" t="s">
        <v>113</v>
      </c>
      <c r="BC1598" s="103" t="e">
        <f>IF(L1598="základní",#REF!,0)</f>
        <v>#REF!</v>
      </c>
      <c r="BD1598" s="103">
        <f>IF(L1598="snížená",#REF!,0)</f>
        <v>0</v>
      </c>
      <c r="BE1598" s="103">
        <f>IF(L1598="zákl. přenesená",#REF!,0)</f>
        <v>0</v>
      </c>
      <c r="BF1598" s="103">
        <f>IF(L1598="sníž. přenesená",#REF!,0)</f>
        <v>0</v>
      </c>
      <c r="BG1598" s="103">
        <f>IF(L1598="nulová",#REF!,0)</f>
        <v>0</v>
      </c>
      <c r="BH1598" s="10" t="s">
        <v>78</v>
      </c>
      <c r="BI1598" s="103" t="e">
        <f>ROUND(#REF!*H1598,2)</f>
        <v>#REF!</v>
      </c>
      <c r="BJ1598" s="10" t="s">
        <v>112</v>
      </c>
      <c r="BK1598" s="102" t="s">
        <v>2899</v>
      </c>
    </row>
    <row r="1599" spans="2:63" s="1" customFormat="1" x14ac:dyDescent="0.2">
      <c r="B1599" s="21"/>
      <c r="D1599" s="104" t="s">
        <v>114</v>
      </c>
      <c r="F1599" s="105" t="s">
        <v>2898</v>
      </c>
      <c r="I1599" s="97"/>
      <c r="J1599" s="156"/>
      <c r="K1599" s="106"/>
      <c r="R1599" s="44"/>
      <c r="AR1599" s="10" t="s">
        <v>114</v>
      </c>
      <c r="AS1599" s="10" t="s">
        <v>70</v>
      </c>
    </row>
    <row r="1600" spans="2:63" s="1" customFormat="1" ht="16.5" customHeight="1" x14ac:dyDescent="0.2">
      <c r="B1600" s="92"/>
      <c r="C1600" s="108" t="s">
        <v>2900</v>
      </c>
      <c r="D1600" s="108" t="s">
        <v>2889</v>
      </c>
      <c r="E1600" s="109" t="s">
        <v>2901</v>
      </c>
      <c r="F1600" s="110" t="s">
        <v>2902</v>
      </c>
      <c r="G1600" s="111" t="s">
        <v>2452</v>
      </c>
      <c r="H1600" s="112">
        <v>10</v>
      </c>
      <c r="I1600" s="97" t="s">
        <v>4510</v>
      </c>
      <c r="J1600" s="156"/>
      <c r="K1600" s="113" t="s">
        <v>1</v>
      </c>
      <c r="L1600" s="114" t="s">
        <v>35</v>
      </c>
      <c r="M1600" s="100">
        <v>0</v>
      </c>
      <c r="N1600" s="100">
        <f>M1600*H1600</f>
        <v>0</v>
      </c>
      <c r="O1600" s="100">
        <v>1</v>
      </c>
      <c r="P1600" s="100">
        <f>O1600*H1600</f>
        <v>10</v>
      </c>
      <c r="Q1600" s="100">
        <v>0</v>
      </c>
      <c r="R1600" s="101">
        <f>Q1600*H1600</f>
        <v>0</v>
      </c>
      <c r="AP1600" s="102" t="s">
        <v>128</v>
      </c>
      <c r="AR1600" s="102" t="s">
        <v>2889</v>
      </c>
      <c r="AS1600" s="102" t="s">
        <v>70</v>
      </c>
      <c r="AW1600" s="10" t="s">
        <v>113</v>
      </c>
      <c r="BC1600" s="103" t="e">
        <f>IF(L1600="základní",#REF!,0)</f>
        <v>#REF!</v>
      </c>
      <c r="BD1600" s="103">
        <f>IF(L1600="snížená",#REF!,0)</f>
        <v>0</v>
      </c>
      <c r="BE1600" s="103">
        <f>IF(L1600="zákl. přenesená",#REF!,0)</f>
        <v>0</v>
      </c>
      <c r="BF1600" s="103">
        <f>IF(L1600="sníž. přenesená",#REF!,0)</f>
        <v>0</v>
      </c>
      <c r="BG1600" s="103">
        <f>IF(L1600="nulová",#REF!,0)</f>
        <v>0</v>
      </c>
      <c r="BH1600" s="10" t="s">
        <v>78</v>
      </c>
      <c r="BI1600" s="103" t="e">
        <f>ROUND(#REF!*H1600,2)</f>
        <v>#REF!</v>
      </c>
      <c r="BJ1600" s="10" t="s">
        <v>112</v>
      </c>
      <c r="BK1600" s="102" t="s">
        <v>2903</v>
      </c>
    </row>
    <row r="1601" spans="2:63" s="1" customFormat="1" x14ac:dyDescent="0.2">
      <c r="B1601" s="21"/>
      <c r="D1601" s="104" t="s">
        <v>114</v>
      </c>
      <c r="F1601" s="105" t="s">
        <v>2902</v>
      </c>
      <c r="I1601" s="97"/>
      <c r="J1601" s="156"/>
      <c r="K1601" s="106"/>
      <c r="R1601" s="44"/>
      <c r="AR1601" s="10" t="s">
        <v>114</v>
      </c>
      <c r="AS1601" s="10" t="s">
        <v>70</v>
      </c>
    </row>
    <row r="1602" spans="2:63" s="1" customFormat="1" ht="24.2" customHeight="1" x14ac:dyDescent="0.2">
      <c r="B1602" s="92"/>
      <c r="C1602" s="108" t="s">
        <v>1508</v>
      </c>
      <c r="D1602" s="108" t="s">
        <v>2889</v>
      </c>
      <c r="E1602" s="109" t="s">
        <v>2904</v>
      </c>
      <c r="F1602" s="110" t="s">
        <v>2905</v>
      </c>
      <c r="G1602" s="111" t="s">
        <v>111</v>
      </c>
      <c r="H1602" s="112">
        <v>100</v>
      </c>
      <c r="I1602" s="97" t="s">
        <v>4510</v>
      </c>
      <c r="J1602" s="156"/>
      <c r="K1602" s="113" t="s">
        <v>1</v>
      </c>
      <c r="L1602" s="114" t="s">
        <v>35</v>
      </c>
      <c r="M1602" s="100">
        <v>0</v>
      </c>
      <c r="N1602" s="100">
        <f>M1602*H1602</f>
        <v>0</v>
      </c>
      <c r="O1602" s="100">
        <v>0.10299999999999999</v>
      </c>
      <c r="P1602" s="100">
        <f>O1602*H1602</f>
        <v>10.299999999999999</v>
      </c>
      <c r="Q1602" s="100">
        <v>0</v>
      </c>
      <c r="R1602" s="101">
        <f>Q1602*H1602</f>
        <v>0</v>
      </c>
      <c r="AP1602" s="102" t="s">
        <v>128</v>
      </c>
      <c r="AR1602" s="102" t="s">
        <v>2889</v>
      </c>
      <c r="AS1602" s="102" t="s">
        <v>70</v>
      </c>
      <c r="AW1602" s="10" t="s">
        <v>113</v>
      </c>
      <c r="BC1602" s="103" t="e">
        <f>IF(L1602="základní",#REF!,0)</f>
        <v>#REF!</v>
      </c>
      <c r="BD1602" s="103">
        <f>IF(L1602="snížená",#REF!,0)</f>
        <v>0</v>
      </c>
      <c r="BE1602" s="103">
        <f>IF(L1602="zákl. přenesená",#REF!,0)</f>
        <v>0</v>
      </c>
      <c r="BF1602" s="103">
        <f>IF(L1602="sníž. přenesená",#REF!,0)</f>
        <v>0</v>
      </c>
      <c r="BG1602" s="103">
        <f>IF(L1602="nulová",#REF!,0)</f>
        <v>0</v>
      </c>
      <c r="BH1602" s="10" t="s">
        <v>78</v>
      </c>
      <c r="BI1602" s="103" t="e">
        <f>ROUND(#REF!*H1602,2)</f>
        <v>#REF!</v>
      </c>
      <c r="BJ1602" s="10" t="s">
        <v>112</v>
      </c>
      <c r="BK1602" s="102" t="s">
        <v>2906</v>
      </c>
    </row>
    <row r="1603" spans="2:63" s="1" customFormat="1" ht="19.5" x14ac:dyDescent="0.2">
      <c r="B1603" s="21"/>
      <c r="D1603" s="104" t="s">
        <v>114</v>
      </c>
      <c r="F1603" s="105" t="s">
        <v>2905</v>
      </c>
      <c r="I1603" s="97"/>
      <c r="J1603" s="156"/>
      <c r="K1603" s="106"/>
      <c r="R1603" s="44"/>
      <c r="AR1603" s="10" t="s">
        <v>114</v>
      </c>
      <c r="AS1603" s="10" t="s">
        <v>70</v>
      </c>
    </row>
    <row r="1604" spans="2:63" s="1" customFormat="1" ht="21.75" customHeight="1" x14ac:dyDescent="0.2">
      <c r="B1604" s="92"/>
      <c r="C1604" s="108" t="s">
        <v>2907</v>
      </c>
      <c r="D1604" s="108" t="s">
        <v>2889</v>
      </c>
      <c r="E1604" s="109" t="s">
        <v>2908</v>
      </c>
      <c r="F1604" s="110" t="s">
        <v>2909</v>
      </c>
      <c r="G1604" s="111" t="s">
        <v>179</v>
      </c>
      <c r="H1604" s="112">
        <v>10</v>
      </c>
      <c r="I1604" s="97" t="s">
        <v>4510</v>
      </c>
      <c r="J1604" s="156"/>
      <c r="K1604" s="113" t="s">
        <v>1</v>
      </c>
      <c r="L1604" s="114" t="s">
        <v>35</v>
      </c>
      <c r="M1604" s="100">
        <v>0</v>
      </c>
      <c r="N1604" s="100">
        <f>M1604*H1604</f>
        <v>0</v>
      </c>
      <c r="O1604" s="100">
        <v>0.95499999999999996</v>
      </c>
      <c r="P1604" s="100">
        <f>O1604*H1604</f>
        <v>9.5499999999999989</v>
      </c>
      <c r="Q1604" s="100">
        <v>0</v>
      </c>
      <c r="R1604" s="101">
        <f>Q1604*H1604</f>
        <v>0</v>
      </c>
      <c r="AP1604" s="102" t="s">
        <v>128</v>
      </c>
      <c r="AR1604" s="102" t="s">
        <v>2889</v>
      </c>
      <c r="AS1604" s="102" t="s">
        <v>70</v>
      </c>
      <c r="AW1604" s="10" t="s">
        <v>113</v>
      </c>
      <c r="BC1604" s="103" t="e">
        <f>IF(L1604="základní",#REF!,0)</f>
        <v>#REF!</v>
      </c>
      <c r="BD1604" s="103">
        <f>IF(L1604="snížená",#REF!,0)</f>
        <v>0</v>
      </c>
      <c r="BE1604" s="103">
        <f>IF(L1604="zákl. přenesená",#REF!,0)</f>
        <v>0</v>
      </c>
      <c r="BF1604" s="103">
        <f>IF(L1604="sníž. přenesená",#REF!,0)</f>
        <v>0</v>
      </c>
      <c r="BG1604" s="103">
        <f>IF(L1604="nulová",#REF!,0)</f>
        <v>0</v>
      </c>
      <c r="BH1604" s="10" t="s">
        <v>78</v>
      </c>
      <c r="BI1604" s="103" t="e">
        <f>ROUND(#REF!*H1604,2)</f>
        <v>#REF!</v>
      </c>
      <c r="BJ1604" s="10" t="s">
        <v>112</v>
      </c>
      <c r="BK1604" s="102" t="s">
        <v>2910</v>
      </c>
    </row>
    <row r="1605" spans="2:63" s="1" customFormat="1" x14ac:dyDescent="0.2">
      <c r="B1605" s="21"/>
      <c r="D1605" s="104" t="s">
        <v>114</v>
      </c>
      <c r="F1605" s="105" t="s">
        <v>2909</v>
      </c>
      <c r="I1605" s="97"/>
      <c r="J1605" s="156"/>
      <c r="K1605" s="106"/>
      <c r="R1605" s="44"/>
      <c r="AR1605" s="10" t="s">
        <v>114</v>
      </c>
      <c r="AS1605" s="10" t="s">
        <v>70</v>
      </c>
    </row>
    <row r="1606" spans="2:63" s="1" customFormat="1" ht="24.2" customHeight="1" x14ac:dyDescent="0.2">
      <c r="B1606" s="92"/>
      <c r="C1606" s="108" t="s">
        <v>1513</v>
      </c>
      <c r="D1606" s="108" t="s">
        <v>2889</v>
      </c>
      <c r="E1606" s="109" t="s">
        <v>2911</v>
      </c>
      <c r="F1606" s="110" t="s">
        <v>2912</v>
      </c>
      <c r="G1606" s="111" t="s">
        <v>111</v>
      </c>
      <c r="H1606" s="112">
        <v>1</v>
      </c>
      <c r="I1606" s="97" t="s">
        <v>4510</v>
      </c>
      <c r="J1606" s="156"/>
      <c r="K1606" s="113" t="s">
        <v>1</v>
      </c>
      <c r="L1606" s="114" t="s">
        <v>35</v>
      </c>
      <c r="M1606" s="100">
        <v>0</v>
      </c>
      <c r="N1606" s="100">
        <f>M1606*H1606</f>
        <v>0</v>
      </c>
      <c r="O1606" s="100">
        <v>8.208E-2</v>
      </c>
      <c r="P1606" s="100">
        <f>O1606*H1606</f>
        <v>8.208E-2</v>
      </c>
      <c r="Q1606" s="100">
        <v>0</v>
      </c>
      <c r="R1606" s="101">
        <f>Q1606*H1606</f>
        <v>0</v>
      </c>
      <c r="AP1606" s="102" t="s">
        <v>128</v>
      </c>
      <c r="AR1606" s="102" t="s">
        <v>2889</v>
      </c>
      <c r="AS1606" s="102" t="s">
        <v>70</v>
      </c>
      <c r="AW1606" s="10" t="s">
        <v>113</v>
      </c>
      <c r="BC1606" s="103" t="e">
        <f>IF(L1606="základní",#REF!,0)</f>
        <v>#REF!</v>
      </c>
      <c r="BD1606" s="103">
        <f>IF(L1606="snížená",#REF!,0)</f>
        <v>0</v>
      </c>
      <c r="BE1606" s="103">
        <f>IF(L1606="zákl. přenesená",#REF!,0)</f>
        <v>0</v>
      </c>
      <c r="BF1606" s="103">
        <f>IF(L1606="sníž. přenesená",#REF!,0)</f>
        <v>0</v>
      </c>
      <c r="BG1606" s="103">
        <f>IF(L1606="nulová",#REF!,0)</f>
        <v>0</v>
      </c>
      <c r="BH1606" s="10" t="s">
        <v>78</v>
      </c>
      <c r="BI1606" s="103" t="e">
        <f>ROUND(#REF!*H1606,2)</f>
        <v>#REF!</v>
      </c>
      <c r="BJ1606" s="10" t="s">
        <v>112</v>
      </c>
      <c r="BK1606" s="102" t="s">
        <v>2913</v>
      </c>
    </row>
    <row r="1607" spans="2:63" s="1" customFormat="1" x14ac:dyDescent="0.2">
      <c r="B1607" s="21"/>
      <c r="D1607" s="104" t="s">
        <v>114</v>
      </c>
      <c r="F1607" s="105" t="s">
        <v>2912</v>
      </c>
      <c r="I1607" s="97"/>
      <c r="J1607" s="156"/>
      <c r="K1607" s="106"/>
      <c r="R1607" s="44"/>
      <c r="AR1607" s="10" t="s">
        <v>114</v>
      </c>
      <c r="AS1607" s="10" t="s">
        <v>70</v>
      </c>
    </row>
    <row r="1608" spans="2:63" s="1" customFormat="1" ht="24.2" customHeight="1" x14ac:dyDescent="0.2">
      <c r="B1608" s="92"/>
      <c r="C1608" s="108" t="s">
        <v>2914</v>
      </c>
      <c r="D1608" s="108" t="s">
        <v>2889</v>
      </c>
      <c r="E1608" s="109" t="s">
        <v>2915</v>
      </c>
      <c r="F1608" s="110" t="s">
        <v>2916</v>
      </c>
      <c r="G1608" s="111" t="s">
        <v>111</v>
      </c>
      <c r="H1608" s="112">
        <v>1</v>
      </c>
      <c r="I1608" s="97" t="s">
        <v>4510</v>
      </c>
      <c r="J1608" s="156"/>
      <c r="K1608" s="113" t="s">
        <v>1</v>
      </c>
      <c r="L1608" s="114" t="s">
        <v>35</v>
      </c>
      <c r="M1608" s="100">
        <v>0</v>
      </c>
      <c r="N1608" s="100">
        <f>M1608*H1608</f>
        <v>0</v>
      </c>
      <c r="O1608" s="100">
        <v>8.5809999999999997E-2</v>
      </c>
      <c r="P1608" s="100">
        <f>O1608*H1608</f>
        <v>8.5809999999999997E-2</v>
      </c>
      <c r="Q1608" s="100">
        <v>0</v>
      </c>
      <c r="R1608" s="101">
        <f>Q1608*H1608</f>
        <v>0</v>
      </c>
      <c r="AP1608" s="102" t="s">
        <v>128</v>
      </c>
      <c r="AR1608" s="102" t="s">
        <v>2889</v>
      </c>
      <c r="AS1608" s="102" t="s">
        <v>70</v>
      </c>
      <c r="AW1608" s="10" t="s">
        <v>113</v>
      </c>
      <c r="BC1608" s="103" t="e">
        <f>IF(L1608="základní",#REF!,0)</f>
        <v>#REF!</v>
      </c>
      <c r="BD1608" s="103">
        <f>IF(L1608="snížená",#REF!,0)</f>
        <v>0</v>
      </c>
      <c r="BE1608" s="103">
        <f>IF(L1608="zákl. přenesená",#REF!,0)</f>
        <v>0</v>
      </c>
      <c r="BF1608" s="103">
        <f>IF(L1608="sníž. přenesená",#REF!,0)</f>
        <v>0</v>
      </c>
      <c r="BG1608" s="103">
        <f>IF(L1608="nulová",#REF!,0)</f>
        <v>0</v>
      </c>
      <c r="BH1608" s="10" t="s">
        <v>78</v>
      </c>
      <c r="BI1608" s="103" t="e">
        <f>ROUND(#REF!*H1608,2)</f>
        <v>#REF!</v>
      </c>
      <c r="BJ1608" s="10" t="s">
        <v>112</v>
      </c>
      <c r="BK1608" s="102" t="s">
        <v>2917</v>
      </c>
    </row>
    <row r="1609" spans="2:63" s="1" customFormat="1" x14ac:dyDescent="0.2">
      <c r="B1609" s="21"/>
      <c r="D1609" s="104" t="s">
        <v>114</v>
      </c>
      <c r="F1609" s="105" t="s">
        <v>2916</v>
      </c>
      <c r="I1609" s="97"/>
      <c r="J1609" s="156"/>
      <c r="K1609" s="106"/>
      <c r="R1609" s="44"/>
      <c r="AR1609" s="10" t="s">
        <v>114</v>
      </c>
      <c r="AS1609" s="10" t="s">
        <v>70</v>
      </c>
    </row>
    <row r="1610" spans="2:63" s="1" customFormat="1" ht="24.2" customHeight="1" x14ac:dyDescent="0.2">
      <c r="B1610" s="92"/>
      <c r="C1610" s="108" t="s">
        <v>1518</v>
      </c>
      <c r="D1610" s="108" t="s">
        <v>2889</v>
      </c>
      <c r="E1610" s="109" t="s">
        <v>2918</v>
      </c>
      <c r="F1610" s="110" t="s">
        <v>2919</v>
      </c>
      <c r="G1610" s="111" t="s">
        <v>111</v>
      </c>
      <c r="H1610" s="112">
        <v>1</v>
      </c>
      <c r="I1610" s="97" t="s">
        <v>4510</v>
      </c>
      <c r="J1610" s="156"/>
      <c r="K1610" s="113" t="s">
        <v>1</v>
      </c>
      <c r="L1610" s="114" t="s">
        <v>35</v>
      </c>
      <c r="M1610" s="100">
        <v>0</v>
      </c>
      <c r="N1610" s="100">
        <f>M1610*H1610</f>
        <v>0</v>
      </c>
      <c r="O1610" s="100">
        <v>8.9539999999999995E-2</v>
      </c>
      <c r="P1610" s="100">
        <f>O1610*H1610</f>
        <v>8.9539999999999995E-2</v>
      </c>
      <c r="Q1610" s="100">
        <v>0</v>
      </c>
      <c r="R1610" s="101">
        <f>Q1610*H1610</f>
        <v>0</v>
      </c>
      <c r="AP1610" s="102" t="s">
        <v>128</v>
      </c>
      <c r="AR1610" s="102" t="s">
        <v>2889</v>
      </c>
      <c r="AS1610" s="102" t="s">
        <v>70</v>
      </c>
      <c r="AW1610" s="10" t="s">
        <v>113</v>
      </c>
      <c r="BC1610" s="103" t="e">
        <f>IF(L1610="základní",#REF!,0)</f>
        <v>#REF!</v>
      </c>
      <c r="BD1610" s="103">
        <f>IF(L1610="snížená",#REF!,0)</f>
        <v>0</v>
      </c>
      <c r="BE1610" s="103">
        <f>IF(L1610="zákl. přenesená",#REF!,0)</f>
        <v>0</v>
      </c>
      <c r="BF1610" s="103">
        <f>IF(L1610="sníž. přenesená",#REF!,0)</f>
        <v>0</v>
      </c>
      <c r="BG1610" s="103">
        <f>IF(L1610="nulová",#REF!,0)</f>
        <v>0</v>
      </c>
      <c r="BH1610" s="10" t="s">
        <v>78</v>
      </c>
      <c r="BI1610" s="103" t="e">
        <f>ROUND(#REF!*H1610,2)</f>
        <v>#REF!</v>
      </c>
      <c r="BJ1610" s="10" t="s">
        <v>112</v>
      </c>
      <c r="BK1610" s="102" t="s">
        <v>2920</v>
      </c>
    </row>
    <row r="1611" spans="2:63" s="1" customFormat="1" x14ac:dyDescent="0.2">
      <c r="B1611" s="21"/>
      <c r="D1611" s="104" t="s">
        <v>114</v>
      </c>
      <c r="F1611" s="105" t="s">
        <v>2919</v>
      </c>
      <c r="I1611" s="97"/>
      <c r="J1611" s="156"/>
      <c r="K1611" s="106"/>
      <c r="R1611" s="44"/>
      <c r="AR1611" s="10" t="s">
        <v>114</v>
      </c>
      <c r="AS1611" s="10" t="s">
        <v>70</v>
      </c>
    </row>
    <row r="1612" spans="2:63" s="1" customFormat="1" ht="24.2" customHeight="1" x14ac:dyDescent="0.2">
      <c r="B1612" s="92"/>
      <c r="C1612" s="108" t="s">
        <v>2921</v>
      </c>
      <c r="D1612" s="108" t="s">
        <v>2889</v>
      </c>
      <c r="E1612" s="109" t="s">
        <v>2922</v>
      </c>
      <c r="F1612" s="110" t="s">
        <v>2923</v>
      </c>
      <c r="G1612" s="111" t="s">
        <v>111</v>
      </c>
      <c r="H1612" s="112">
        <v>1</v>
      </c>
      <c r="I1612" s="97" t="s">
        <v>4510</v>
      </c>
      <c r="J1612" s="156"/>
      <c r="K1612" s="113" t="s">
        <v>1</v>
      </c>
      <c r="L1612" s="114" t="s">
        <v>35</v>
      </c>
      <c r="M1612" s="100">
        <v>0</v>
      </c>
      <c r="N1612" s="100">
        <f>M1612*H1612</f>
        <v>0</v>
      </c>
      <c r="O1612" s="100">
        <v>9.3270000000000006E-2</v>
      </c>
      <c r="P1612" s="100">
        <f>O1612*H1612</f>
        <v>9.3270000000000006E-2</v>
      </c>
      <c r="Q1612" s="100">
        <v>0</v>
      </c>
      <c r="R1612" s="101">
        <f>Q1612*H1612</f>
        <v>0</v>
      </c>
      <c r="AP1612" s="102" t="s">
        <v>128</v>
      </c>
      <c r="AR1612" s="102" t="s">
        <v>2889</v>
      </c>
      <c r="AS1612" s="102" t="s">
        <v>70</v>
      </c>
      <c r="AW1612" s="10" t="s">
        <v>113</v>
      </c>
      <c r="BC1612" s="103" t="e">
        <f>IF(L1612="základní",#REF!,0)</f>
        <v>#REF!</v>
      </c>
      <c r="BD1612" s="103">
        <f>IF(L1612="snížená",#REF!,0)</f>
        <v>0</v>
      </c>
      <c r="BE1612" s="103">
        <f>IF(L1612="zákl. přenesená",#REF!,0)</f>
        <v>0</v>
      </c>
      <c r="BF1612" s="103">
        <f>IF(L1612="sníž. přenesená",#REF!,0)</f>
        <v>0</v>
      </c>
      <c r="BG1612" s="103">
        <f>IF(L1612="nulová",#REF!,0)</f>
        <v>0</v>
      </c>
      <c r="BH1612" s="10" t="s">
        <v>78</v>
      </c>
      <c r="BI1612" s="103" t="e">
        <f>ROUND(#REF!*H1612,2)</f>
        <v>#REF!</v>
      </c>
      <c r="BJ1612" s="10" t="s">
        <v>112</v>
      </c>
      <c r="BK1612" s="102" t="s">
        <v>2924</v>
      </c>
    </row>
    <row r="1613" spans="2:63" s="1" customFormat="1" x14ac:dyDescent="0.2">
      <c r="B1613" s="21"/>
      <c r="D1613" s="104" t="s">
        <v>114</v>
      </c>
      <c r="F1613" s="105" t="s">
        <v>2923</v>
      </c>
      <c r="I1613" s="97"/>
      <c r="J1613" s="156"/>
      <c r="K1613" s="106"/>
      <c r="R1613" s="44"/>
      <c r="AR1613" s="10" t="s">
        <v>114</v>
      </c>
      <c r="AS1613" s="10" t="s">
        <v>70</v>
      </c>
    </row>
    <row r="1614" spans="2:63" s="1" customFormat="1" ht="24.2" customHeight="1" x14ac:dyDescent="0.2">
      <c r="B1614" s="92"/>
      <c r="C1614" s="108" t="s">
        <v>1523</v>
      </c>
      <c r="D1614" s="108" t="s">
        <v>2889</v>
      </c>
      <c r="E1614" s="109" t="s">
        <v>2925</v>
      </c>
      <c r="F1614" s="110" t="s">
        <v>2926</v>
      </c>
      <c r="G1614" s="111" t="s">
        <v>111</v>
      </c>
      <c r="H1614" s="112">
        <v>1</v>
      </c>
      <c r="I1614" s="97" t="s">
        <v>4510</v>
      </c>
      <c r="J1614" s="156"/>
      <c r="K1614" s="113" t="s">
        <v>1</v>
      </c>
      <c r="L1614" s="114" t="s">
        <v>35</v>
      </c>
      <c r="M1614" s="100">
        <v>0</v>
      </c>
      <c r="N1614" s="100">
        <f>M1614*H1614</f>
        <v>0</v>
      </c>
      <c r="O1614" s="100">
        <v>9.7000000000000003E-2</v>
      </c>
      <c r="P1614" s="100">
        <f>O1614*H1614</f>
        <v>9.7000000000000003E-2</v>
      </c>
      <c r="Q1614" s="100">
        <v>0</v>
      </c>
      <c r="R1614" s="101">
        <f>Q1614*H1614</f>
        <v>0</v>
      </c>
      <c r="AP1614" s="102" t="s">
        <v>128</v>
      </c>
      <c r="AR1614" s="102" t="s">
        <v>2889</v>
      </c>
      <c r="AS1614" s="102" t="s">
        <v>70</v>
      </c>
      <c r="AW1614" s="10" t="s">
        <v>113</v>
      </c>
      <c r="BC1614" s="103" t="e">
        <f>IF(L1614="základní",#REF!,0)</f>
        <v>#REF!</v>
      </c>
      <c r="BD1614" s="103">
        <f>IF(L1614="snížená",#REF!,0)</f>
        <v>0</v>
      </c>
      <c r="BE1614" s="103">
        <f>IF(L1614="zákl. přenesená",#REF!,0)</f>
        <v>0</v>
      </c>
      <c r="BF1614" s="103">
        <f>IF(L1614="sníž. přenesená",#REF!,0)</f>
        <v>0</v>
      </c>
      <c r="BG1614" s="103">
        <f>IF(L1614="nulová",#REF!,0)</f>
        <v>0</v>
      </c>
      <c r="BH1614" s="10" t="s">
        <v>78</v>
      </c>
      <c r="BI1614" s="103" t="e">
        <f>ROUND(#REF!*H1614,2)</f>
        <v>#REF!</v>
      </c>
      <c r="BJ1614" s="10" t="s">
        <v>112</v>
      </c>
      <c r="BK1614" s="102" t="s">
        <v>2927</v>
      </c>
    </row>
    <row r="1615" spans="2:63" s="1" customFormat="1" x14ac:dyDescent="0.2">
      <c r="B1615" s="21"/>
      <c r="D1615" s="104" t="s">
        <v>114</v>
      </c>
      <c r="F1615" s="105" t="s">
        <v>2926</v>
      </c>
      <c r="I1615" s="97"/>
      <c r="J1615" s="156"/>
      <c r="K1615" s="106"/>
      <c r="R1615" s="44"/>
      <c r="AR1615" s="10" t="s">
        <v>114</v>
      </c>
      <c r="AS1615" s="10" t="s">
        <v>70</v>
      </c>
    </row>
    <row r="1616" spans="2:63" s="1" customFormat="1" ht="24.2" customHeight="1" x14ac:dyDescent="0.2">
      <c r="B1616" s="92"/>
      <c r="C1616" s="108" t="s">
        <v>2928</v>
      </c>
      <c r="D1616" s="108" t="s">
        <v>2889</v>
      </c>
      <c r="E1616" s="109" t="s">
        <v>2929</v>
      </c>
      <c r="F1616" s="110" t="s">
        <v>2930</v>
      </c>
      <c r="G1616" s="111" t="s">
        <v>111</v>
      </c>
      <c r="H1616" s="112">
        <v>1</v>
      </c>
      <c r="I1616" s="97" t="s">
        <v>4510</v>
      </c>
      <c r="J1616" s="156"/>
      <c r="K1616" s="113" t="s">
        <v>1</v>
      </c>
      <c r="L1616" s="114" t="s">
        <v>35</v>
      </c>
      <c r="M1616" s="100">
        <v>0</v>
      </c>
      <c r="N1616" s="100">
        <f>M1616*H1616</f>
        <v>0</v>
      </c>
      <c r="O1616" s="100">
        <v>0.10073</v>
      </c>
      <c r="P1616" s="100">
        <f>O1616*H1616</f>
        <v>0.10073</v>
      </c>
      <c r="Q1616" s="100">
        <v>0</v>
      </c>
      <c r="R1616" s="101">
        <f>Q1616*H1616</f>
        <v>0</v>
      </c>
      <c r="AP1616" s="102" t="s">
        <v>128</v>
      </c>
      <c r="AR1616" s="102" t="s">
        <v>2889</v>
      </c>
      <c r="AS1616" s="102" t="s">
        <v>70</v>
      </c>
      <c r="AW1616" s="10" t="s">
        <v>113</v>
      </c>
      <c r="BC1616" s="103" t="e">
        <f>IF(L1616="základní",#REF!,0)</f>
        <v>#REF!</v>
      </c>
      <c r="BD1616" s="103">
        <f>IF(L1616="snížená",#REF!,0)</f>
        <v>0</v>
      </c>
      <c r="BE1616" s="103">
        <f>IF(L1616="zákl. přenesená",#REF!,0)</f>
        <v>0</v>
      </c>
      <c r="BF1616" s="103">
        <f>IF(L1616="sníž. přenesená",#REF!,0)</f>
        <v>0</v>
      </c>
      <c r="BG1616" s="103">
        <f>IF(L1616="nulová",#REF!,0)</f>
        <v>0</v>
      </c>
      <c r="BH1616" s="10" t="s">
        <v>78</v>
      </c>
      <c r="BI1616" s="103" t="e">
        <f>ROUND(#REF!*H1616,2)</f>
        <v>#REF!</v>
      </c>
      <c r="BJ1616" s="10" t="s">
        <v>112</v>
      </c>
      <c r="BK1616" s="102" t="s">
        <v>2931</v>
      </c>
    </row>
    <row r="1617" spans="2:63" s="1" customFormat="1" x14ac:dyDescent="0.2">
      <c r="B1617" s="21"/>
      <c r="D1617" s="104" t="s">
        <v>114</v>
      </c>
      <c r="F1617" s="105" t="s">
        <v>2930</v>
      </c>
      <c r="I1617" s="97"/>
      <c r="J1617" s="156"/>
      <c r="K1617" s="106"/>
      <c r="R1617" s="44"/>
      <c r="AR1617" s="10" t="s">
        <v>114</v>
      </c>
      <c r="AS1617" s="10" t="s">
        <v>70</v>
      </c>
    </row>
    <row r="1618" spans="2:63" s="1" customFormat="1" ht="24.2" customHeight="1" x14ac:dyDescent="0.2">
      <c r="B1618" s="92"/>
      <c r="C1618" s="108" t="s">
        <v>1528</v>
      </c>
      <c r="D1618" s="108" t="s">
        <v>2889</v>
      </c>
      <c r="E1618" s="109" t="s">
        <v>2932</v>
      </c>
      <c r="F1618" s="110" t="s">
        <v>2933</v>
      </c>
      <c r="G1618" s="111" t="s">
        <v>111</v>
      </c>
      <c r="H1618" s="112">
        <v>1</v>
      </c>
      <c r="I1618" s="97" t="s">
        <v>4510</v>
      </c>
      <c r="J1618" s="156"/>
      <c r="K1618" s="113" t="s">
        <v>1</v>
      </c>
      <c r="L1618" s="114" t="s">
        <v>35</v>
      </c>
      <c r="M1618" s="100">
        <v>0</v>
      </c>
      <c r="N1618" s="100">
        <f>M1618*H1618</f>
        <v>0</v>
      </c>
      <c r="O1618" s="100">
        <v>0.10446</v>
      </c>
      <c r="P1618" s="100">
        <f>O1618*H1618</f>
        <v>0.10446</v>
      </c>
      <c r="Q1618" s="100">
        <v>0</v>
      </c>
      <c r="R1618" s="101">
        <f>Q1618*H1618</f>
        <v>0</v>
      </c>
      <c r="AP1618" s="102" t="s">
        <v>128</v>
      </c>
      <c r="AR1618" s="102" t="s">
        <v>2889</v>
      </c>
      <c r="AS1618" s="102" t="s">
        <v>70</v>
      </c>
      <c r="AW1618" s="10" t="s">
        <v>113</v>
      </c>
      <c r="BC1618" s="103" t="e">
        <f>IF(L1618="základní",#REF!,0)</f>
        <v>#REF!</v>
      </c>
      <c r="BD1618" s="103">
        <f>IF(L1618="snížená",#REF!,0)</f>
        <v>0</v>
      </c>
      <c r="BE1618" s="103">
        <f>IF(L1618="zákl. přenesená",#REF!,0)</f>
        <v>0</v>
      </c>
      <c r="BF1618" s="103">
        <f>IF(L1618="sníž. přenesená",#REF!,0)</f>
        <v>0</v>
      </c>
      <c r="BG1618" s="103">
        <f>IF(L1618="nulová",#REF!,0)</f>
        <v>0</v>
      </c>
      <c r="BH1618" s="10" t="s">
        <v>78</v>
      </c>
      <c r="BI1618" s="103" t="e">
        <f>ROUND(#REF!*H1618,2)</f>
        <v>#REF!</v>
      </c>
      <c r="BJ1618" s="10" t="s">
        <v>112</v>
      </c>
      <c r="BK1618" s="102" t="s">
        <v>2934</v>
      </c>
    </row>
    <row r="1619" spans="2:63" s="1" customFormat="1" x14ac:dyDescent="0.2">
      <c r="B1619" s="21"/>
      <c r="D1619" s="104" t="s">
        <v>114</v>
      </c>
      <c r="F1619" s="105" t="s">
        <v>2933</v>
      </c>
      <c r="I1619" s="97"/>
      <c r="J1619" s="156"/>
      <c r="K1619" s="106"/>
      <c r="R1619" s="44"/>
      <c r="AR1619" s="10" t="s">
        <v>114</v>
      </c>
      <c r="AS1619" s="10" t="s">
        <v>70</v>
      </c>
    </row>
    <row r="1620" spans="2:63" s="1" customFormat="1" ht="24.2" customHeight="1" x14ac:dyDescent="0.2">
      <c r="B1620" s="92"/>
      <c r="C1620" s="108" t="s">
        <v>2935</v>
      </c>
      <c r="D1620" s="108" t="s">
        <v>2889</v>
      </c>
      <c r="E1620" s="109" t="s">
        <v>2936</v>
      </c>
      <c r="F1620" s="110" t="s">
        <v>2937</v>
      </c>
      <c r="G1620" s="111" t="s">
        <v>111</v>
      </c>
      <c r="H1620" s="112">
        <v>1</v>
      </c>
      <c r="I1620" s="97" t="s">
        <v>4510</v>
      </c>
      <c r="J1620" s="156"/>
      <c r="K1620" s="113" t="s">
        <v>1</v>
      </c>
      <c r="L1620" s="114" t="s">
        <v>35</v>
      </c>
      <c r="M1620" s="100">
        <v>0</v>
      </c>
      <c r="N1620" s="100">
        <f>M1620*H1620</f>
        <v>0</v>
      </c>
      <c r="O1620" s="100">
        <v>0.10818999999999999</v>
      </c>
      <c r="P1620" s="100">
        <f>O1620*H1620</f>
        <v>0.10818999999999999</v>
      </c>
      <c r="Q1620" s="100">
        <v>0</v>
      </c>
      <c r="R1620" s="101">
        <f>Q1620*H1620</f>
        <v>0</v>
      </c>
      <c r="AP1620" s="102" t="s">
        <v>128</v>
      </c>
      <c r="AR1620" s="102" t="s">
        <v>2889</v>
      </c>
      <c r="AS1620" s="102" t="s">
        <v>70</v>
      </c>
      <c r="AW1620" s="10" t="s">
        <v>113</v>
      </c>
      <c r="BC1620" s="103" t="e">
        <f>IF(L1620="základní",#REF!,0)</f>
        <v>#REF!</v>
      </c>
      <c r="BD1620" s="103">
        <f>IF(L1620="snížená",#REF!,0)</f>
        <v>0</v>
      </c>
      <c r="BE1620" s="103">
        <f>IF(L1620="zákl. přenesená",#REF!,0)</f>
        <v>0</v>
      </c>
      <c r="BF1620" s="103">
        <f>IF(L1620="sníž. přenesená",#REF!,0)</f>
        <v>0</v>
      </c>
      <c r="BG1620" s="103">
        <f>IF(L1620="nulová",#REF!,0)</f>
        <v>0</v>
      </c>
      <c r="BH1620" s="10" t="s">
        <v>78</v>
      </c>
      <c r="BI1620" s="103" t="e">
        <f>ROUND(#REF!*H1620,2)</f>
        <v>#REF!</v>
      </c>
      <c r="BJ1620" s="10" t="s">
        <v>112</v>
      </c>
      <c r="BK1620" s="102" t="s">
        <v>2938</v>
      </c>
    </row>
    <row r="1621" spans="2:63" s="1" customFormat="1" x14ac:dyDescent="0.2">
      <c r="B1621" s="21"/>
      <c r="D1621" s="104" t="s">
        <v>114</v>
      </c>
      <c r="F1621" s="105" t="s">
        <v>2937</v>
      </c>
      <c r="I1621" s="97"/>
      <c r="J1621" s="156"/>
      <c r="K1621" s="106"/>
      <c r="R1621" s="44"/>
      <c r="AR1621" s="10" t="s">
        <v>114</v>
      </c>
      <c r="AS1621" s="10" t="s">
        <v>70</v>
      </c>
    </row>
    <row r="1622" spans="2:63" s="1" customFormat="1" ht="24.2" customHeight="1" x14ac:dyDescent="0.2">
      <c r="B1622" s="92"/>
      <c r="C1622" s="108" t="s">
        <v>1533</v>
      </c>
      <c r="D1622" s="108" t="s">
        <v>2889</v>
      </c>
      <c r="E1622" s="109" t="s">
        <v>2939</v>
      </c>
      <c r="F1622" s="110" t="s">
        <v>2940</v>
      </c>
      <c r="G1622" s="111" t="s">
        <v>111</v>
      </c>
      <c r="H1622" s="112">
        <v>1</v>
      </c>
      <c r="I1622" s="97" t="s">
        <v>4510</v>
      </c>
      <c r="J1622" s="156"/>
      <c r="K1622" s="113" t="s">
        <v>1</v>
      </c>
      <c r="L1622" s="114" t="s">
        <v>35</v>
      </c>
      <c r="M1622" s="100">
        <v>0</v>
      </c>
      <c r="N1622" s="100">
        <f>M1622*H1622</f>
        <v>0</v>
      </c>
      <c r="O1622" s="100">
        <v>0.11192000000000001</v>
      </c>
      <c r="P1622" s="100">
        <f>O1622*H1622</f>
        <v>0.11192000000000001</v>
      </c>
      <c r="Q1622" s="100">
        <v>0</v>
      </c>
      <c r="R1622" s="101">
        <f>Q1622*H1622</f>
        <v>0</v>
      </c>
      <c r="AP1622" s="102" t="s">
        <v>128</v>
      </c>
      <c r="AR1622" s="102" t="s">
        <v>2889</v>
      </c>
      <c r="AS1622" s="102" t="s">
        <v>70</v>
      </c>
      <c r="AW1622" s="10" t="s">
        <v>113</v>
      </c>
      <c r="BC1622" s="103" t="e">
        <f>IF(L1622="základní",#REF!,0)</f>
        <v>#REF!</v>
      </c>
      <c r="BD1622" s="103">
        <f>IF(L1622="snížená",#REF!,0)</f>
        <v>0</v>
      </c>
      <c r="BE1622" s="103">
        <f>IF(L1622="zákl. přenesená",#REF!,0)</f>
        <v>0</v>
      </c>
      <c r="BF1622" s="103">
        <f>IF(L1622="sníž. přenesená",#REF!,0)</f>
        <v>0</v>
      </c>
      <c r="BG1622" s="103">
        <f>IF(L1622="nulová",#REF!,0)</f>
        <v>0</v>
      </c>
      <c r="BH1622" s="10" t="s">
        <v>78</v>
      </c>
      <c r="BI1622" s="103" t="e">
        <f>ROUND(#REF!*H1622,2)</f>
        <v>#REF!</v>
      </c>
      <c r="BJ1622" s="10" t="s">
        <v>112</v>
      </c>
      <c r="BK1622" s="102" t="s">
        <v>2941</v>
      </c>
    </row>
    <row r="1623" spans="2:63" s="1" customFormat="1" x14ac:dyDescent="0.2">
      <c r="B1623" s="21"/>
      <c r="D1623" s="104" t="s">
        <v>114</v>
      </c>
      <c r="F1623" s="105" t="s">
        <v>2940</v>
      </c>
      <c r="I1623" s="97"/>
      <c r="J1623" s="156"/>
      <c r="K1623" s="106"/>
      <c r="R1623" s="44"/>
      <c r="AR1623" s="10" t="s">
        <v>114</v>
      </c>
      <c r="AS1623" s="10" t="s">
        <v>70</v>
      </c>
    </row>
    <row r="1624" spans="2:63" s="1" customFormat="1" ht="24.2" customHeight="1" x14ac:dyDescent="0.2">
      <c r="B1624" s="92"/>
      <c r="C1624" s="108" t="s">
        <v>2942</v>
      </c>
      <c r="D1624" s="108" t="s">
        <v>2889</v>
      </c>
      <c r="E1624" s="109" t="s">
        <v>2943</v>
      </c>
      <c r="F1624" s="110" t="s">
        <v>2944</v>
      </c>
      <c r="G1624" s="111" t="s">
        <v>111</v>
      </c>
      <c r="H1624" s="112">
        <v>1</v>
      </c>
      <c r="I1624" s="97" t="s">
        <v>4510</v>
      </c>
      <c r="J1624" s="156"/>
      <c r="K1624" s="113" t="s">
        <v>1</v>
      </c>
      <c r="L1624" s="114" t="s">
        <v>35</v>
      </c>
      <c r="M1624" s="100">
        <v>0</v>
      </c>
      <c r="N1624" s="100">
        <f>M1624*H1624</f>
        <v>0</v>
      </c>
      <c r="O1624" s="100">
        <v>0.11565</v>
      </c>
      <c r="P1624" s="100">
        <f>O1624*H1624</f>
        <v>0.11565</v>
      </c>
      <c r="Q1624" s="100">
        <v>0</v>
      </c>
      <c r="R1624" s="101">
        <f>Q1624*H1624</f>
        <v>0</v>
      </c>
      <c r="AP1624" s="102" t="s">
        <v>128</v>
      </c>
      <c r="AR1624" s="102" t="s">
        <v>2889</v>
      </c>
      <c r="AS1624" s="102" t="s">
        <v>70</v>
      </c>
      <c r="AW1624" s="10" t="s">
        <v>113</v>
      </c>
      <c r="BC1624" s="103" t="e">
        <f>IF(L1624="základní",#REF!,0)</f>
        <v>#REF!</v>
      </c>
      <c r="BD1624" s="103">
        <f>IF(L1624="snížená",#REF!,0)</f>
        <v>0</v>
      </c>
      <c r="BE1624" s="103">
        <f>IF(L1624="zákl. přenesená",#REF!,0)</f>
        <v>0</v>
      </c>
      <c r="BF1624" s="103">
        <f>IF(L1624="sníž. přenesená",#REF!,0)</f>
        <v>0</v>
      </c>
      <c r="BG1624" s="103">
        <f>IF(L1624="nulová",#REF!,0)</f>
        <v>0</v>
      </c>
      <c r="BH1624" s="10" t="s">
        <v>78</v>
      </c>
      <c r="BI1624" s="103" t="e">
        <f>ROUND(#REF!*H1624,2)</f>
        <v>#REF!</v>
      </c>
      <c r="BJ1624" s="10" t="s">
        <v>112</v>
      </c>
      <c r="BK1624" s="102" t="s">
        <v>2945</v>
      </c>
    </row>
    <row r="1625" spans="2:63" s="1" customFormat="1" x14ac:dyDescent="0.2">
      <c r="B1625" s="21"/>
      <c r="D1625" s="104" t="s">
        <v>114</v>
      </c>
      <c r="F1625" s="105" t="s">
        <v>2944</v>
      </c>
      <c r="I1625" s="97"/>
      <c r="J1625" s="156"/>
      <c r="K1625" s="106"/>
      <c r="R1625" s="44"/>
      <c r="AR1625" s="10" t="s">
        <v>114</v>
      </c>
      <c r="AS1625" s="10" t="s">
        <v>70</v>
      </c>
    </row>
    <row r="1626" spans="2:63" s="1" customFormat="1" ht="24.2" customHeight="1" x14ac:dyDescent="0.2">
      <c r="B1626" s="92"/>
      <c r="C1626" s="108" t="s">
        <v>1537</v>
      </c>
      <c r="D1626" s="108" t="s">
        <v>2889</v>
      </c>
      <c r="E1626" s="109" t="s">
        <v>2946</v>
      </c>
      <c r="F1626" s="110" t="s">
        <v>2947</v>
      </c>
      <c r="G1626" s="111" t="s">
        <v>111</v>
      </c>
      <c r="H1626" s="112">
        <v>1</v>
      </c>
      <c r="I1626" s="97" t="s">
        <v>4510</v>
      </c>
      <c r="J1626" s="156"/>
      <c r="K1626" s="113" t="s">
        <v>1</v>
      </c>
      <c r="L1626" s="114" t="s">
        <v>35</v>
      </c>
      <c r="M1626" s="100">
        <v>0</v>
      </c>
      <c r="N1626" s="100">
        <f>M1626*H1626</f>
        <v>0</v>
      </c>
      <c r="O1626" s="100">
        <v>0.11938</v>
      </c>
      <c r="P1626" s="100">
        <f>O1626*H1626</f>
        <v>0.11938</v>
      </c>
      <c r="Q1626" s="100">
        <v>0</v>
      </c>
      <c r="R1626" s="101">
        <f>Q1626*H1626</f>
        <v>0</v>
      </c>
      <c r="AP1626" s="102" t="s">
        <v>128</v>
      </c>
      <c r="AR1626" s="102" t="s">
        <v>2889</v>
      </c>
      <c r="AS1626" s="102" t="s">
        <v>70</v>
      </c>
      <c r="AW1626" s="10" t="s">
        <v>113</v>
      </c>
      <c r="BC1626" s="103" t="e">
        <f>IF(L1626="základní",#REF!,0)</f>
        <v>#REF!</v>
      </c>
      <c r="BD1626" s="103">
        <f>IF(L1626="snížená",#REF!,0)</f>
        <v>0</v>
      </c>
      <c r="BE1626" s="103">
        <f>IF(L1626="zákl. přenesená",#REF!,0)</f>
        <v>0</v>
      </c>
      <c r="BF1626" s="103">
        <f>IF(L1626="sníž. přenesená",#REF!,0)</f>
        <v>0</v>
      </c>
      <c r="BG1626" s="103">
        <f>IF(L1626="nulová",#REF!,0)</f>
        <v>0</v>
      </c>
      <c r="BH1626" s="10" t="s">
        <v>78</v>
      </c>
      <c r="BI1626" s="103" t="e">
        <f>ROUND(#REF!*H1626,2)</f>
        <v>#REF!</v>
      </c>
      <c r="BJ1626" s="10" t="s">
        <v>112</v>
      </c>
      <c r="BK1626" s="102" t="s">
        <v>2948</v>
      </c>
    </row>
    <row r="1627" spans="2:63" s="1" customFormat="1" x14ac:dyDescent="0.2">
      <c r="B1627" s="21"/>
      <c r="D1627" s="104" t="s">
        <v>114</v>
      </c>
      <c r="F1627" s="105" t="s">
        <v>2947</v>
      </c>
      <c r="I1627" s="97"/>
      <c r="J1627" s="156"/>
      <c r="K1627" s="106"/>
      <c r="R1627" s="44"/>
      <c r="AR1627" s="10" t="s">
        <v>114</v>
      </c>
      <c r="AS1627" s="10" t="s">
        <v>70</v>
      </c>
    </row>
    <row r="1628" spans="2:63" s="1" customFormat="1" ht="24.2" customHeight="1" x14ac:dyDescent="0.2">
      <c r="B1628" s="92"/>
      <c r="C1628" s="108" t="s">
        <v>2949</v>
      </c>
      <c r="D1628" s="108" t="s">
        <v>2889</v>
      </c>
      <c r="E1628" s="109" t="s">
        <v>2950</v>
      </c>
      <c r="F1628" s="110" t="s">
        <v>2951</v>
      </c>
      <c r="G1628" s="111" t="s">
        <v>111</v>
      </c>
      <c r="H1628" s="112">
        <v>1</v>
      </c>
      <c r="I1628" s="97" t="s">
        <v>4510</v>
      </c>
      <c r="J1628" s="156"/>
      <c r="K1628" s="113" t="s">
        <v>1</v>
      </c>
      <c r="L1628" s="114" t="s">
        <v>35</v>
      </c>
      <c r="M1628" s="100">
        <v>0</v>
      </c>
      <c r="N1628" s="100">
        <f>M1628*H1628</f>
        <v>0</v>
      </c>
      <c r="O1628" s="100">
        <v>0.12311999999999999</v>
      </c>
      <c r="P1628" s="100">
        <f>O1628*H1628</f>
        <v>0.12311999999999999</v>
      </c>
      <c r="Q1628" s="100">
        <v>0</v>
      </c>
      <c r="R1628" s="101">
        <f>Q1628*H1628</f>
        <v>0</v>
      </c>
      <c r="AP1628" s="102" t="s">
        <v>128</v>
      </c>
      <c r="AR1628" s="102" t="s">
        <v>2889</v>
      </c>
      <c r="AS1628" s="102" t="s">
        <v>70</v>
      </c>
      <c r="AW1628" s="10" t="s">
        <v>113</v>
      </c>
      <c r="BC1628" s="103" t="e">
        <f>IF(L1628="základní",#REF!,0)</f>
        <v>#REF!</v>
      </c>
      <c r="BD1628" s="103">
        <f>IF(L1628="snížená",#REF!,0)</f>
        <v>0</v>
      </c>
      <c r="BE1628" s="103">
        <f>IF(L1628="zákl. přenesená",#REF!,0)</f>
        <v>0</v>
      </c>
      <c r="BF1628" s="103">
        <f>IF(L1628="sníž. přenesená",#REF!,0)</f>
        <v>0</v>
      </c>
      <c r="BG1628" s="103">
        <f>IF(L1628="nulová",#REF!,0)</f>
        <v>0</v>
      </c>
      <c r="BH1628" s="10" t="s">
        <v>78</v>
      </c>
      <c r="BI1628" s="103" t="e">
        <f>ROUND(#REF!*H1628,2)</f>
        <v>#REF!</v>
      </c>
      <c r="BJ1628" s="10" t="s">
        <v>112</v>
      </c>
      <c r="BK1628" s="102" t="s">
        <v>2952</v>
      </c>
    </row>
    <row r="1629" spans="2:63" s="1" customFormat="1" x14ac:dyDescent="0.2">
      <c r="B1629" s="21"/>
      <c r="D1629" s="104" t="s">
        <v>114</v>
      </c>
      <c r="F1629" s="105" t="s">
        <v>2951</v>
      </c>
      <c r="I1629" s="97"/>
      <c r="J1629" s="156"/>
      <c r="K1629" s="106"/>
      <c r="R1629" s="44"/>
      <c r="AR1629" s="10" t="s">
        <v>114</v>
      </c>
      <c r="AS1629" s="10" t="s">
        <v>70</v>
      </c>
    </row>
    <row r="1630" spans="2:63" s="1" customFormat="1" ht="24.2" customHeight="1" x14ac:dyDescent="0.2">
      <c r="B1630" s="92"/>
      <c r="C1630" s="108" t="s">
        <v>1542</v>
      </c>
      <c r="D1630" s="108" t="s">
        <v>2889</v>
      </c>
      <c r="E1630" s="109" t="s">
        <v>2953</v>
      </c>
      <c r="F1630" s="110" t="s">
        <v>2954</v>
      </c>
      <c r="G1630" s="111" t="s">
        <v>111</v>
      </c>
      <c r="H1630" s="112">
        <v>1</v>
      </c>
      <c r="I1630" s="97" t="s">
        <v>4510</v>
      </c>
      <c r="J1630" s="156"/>
      <c r="K1630" s="113" t="s">
        <v>1</v>
      </c>
      <c r="L1630" s="114" t="s">
        <v>35</v>
      </c>
      <c r="M1630" s="100">
        <v>0</v>
      </c>
      <c r="N1630" s="100">
        <f>M1630*H1630</f>
        <v>0</v>
      </c>
      <c r="O1630" s="100">
        <v>0.12684999999999999</v>
      </c>
      <c r="P1630" s="100">
        <f>O1630*H1630</f>
        <v>0.12684999999999999</v>
      </c>
      <c r="Q1630" s="100">
        <v>0</v>
      </c>
      <c r="R1630" s="101">
        <f>Q1630*H1630</f>
        <v>0</v>
      </c>
      <c r="AP1630" s="102" t="s">
        <v>128</v>
      </c>
      <c r="AR1630" s="102" t="s">
        <v>2889</v>
      </c>
      <c r="AS1630" s="102" t="s">
        <v>70</v>
      </c>
      <c r="AW1630" s="10" t="s">
        <v>113</v>
      </c>
      <c r="BC1630" s="103" t="e">
        <f>IF(L1630="základní",#REF!,0)</f>
        <v>#REF!</v>
      </c>
      <c r="BD1630" s="103">
        <f>IF(L1630="snížená",#REF!,0)</f>
        <v>0</v>
      </c>
      <c r="BE1630" s="103">
        <f>IF(L1630="zákl. přenesená",#REF!,0)</f>
        <v>0</v>
      </c>
      <c r="BF1630" s="103">
        <f>IF(L1630="sníž. přenesená",#REF!,0)</f>
        <v>0</v>
      </c>
      <c r="BG1630" s="103">
        <f>IF(L1630="nulová",#REF!,0)</f>
        <v>0</v>
      </c>
      <c r="BH1630" s="10" t="s">
        <v>78</v>
      </c>
      <c r="BI1630" s="103" t="e">
        <f>ROUND(#REF!*H1630,2)</f>
        <v>#REF!</v>
      </c>
      <c r="BJ1630" s="10" t="s">
        <v>112</v>
      </c>
      <c r="BK1630" s="102" t="s">
        <v>2955</v>
      </c>
    </row>
    <row r="1631" spans="2:63" s="1" customFormat="1" x14ac:dyDescent="0.2">
      <c r="B1631" s="21"/>
      <c r="D1631" s="104" t="s">
        <v>114</v>
      </c>
      <c r="F1631" s="105" t="s">
        <v>2954</v>
      </c>
      <c r="I1631" s="97"/>
      <c r="J1631" s="156"/>
      <c r="K1631" s="106"/>
      <c r="R1631" s="44"/>
      <c r="AR1631" s="10" t="s">
        <v>114</v>
      </c>
      <c r="AS1631" s="10" t="s">
        <v>70</v>
      </c>
    </row>
    <row r="1632" spans="2:63" s="1" customFormat="1" ht="24.2" customHeight="1" x14ac:dyDescent="0.2">
      <c r="B1632" s="92"/>
      <c r="C1632" s="108" t="s">
        <v>2956</v>
      </c>
      <c r="D1632" s="108" t="s">
        <v>2889</v>
      </c>
      <c r="E1632" s="109" t="s">
        <v>2957</v>
      </c>
      <c r="F1632" s="110" t="s">
        <v>2958</v>
      </c>
      <c r="G1632" s="111" t="s">
        <v>111</v>
      </c>
      <c r="H1632" s="112">
        <v>1</v>
      </c>
      <c r="I1632" s="97" t="s">
        <v>4510</v>
      </c>
      <c r="J1632" s="156"/>
      <c r="K1632" s="113" t="s">
        <v>1</v>
      </c>
      <c r="L1632" s="114" t="s">
        <v>35</v>
      </c>
      <c r="M1632" s="100">
        <v>0</v>
      </c>
      <c r="N1632" s="100">
        <f>M1632*H1632</f>
        <v>0</v>
      </c>
      <c r="O1632" s="100">
        <v>0.13058</v>
      </c>
      <c r="P1632" s="100">
        <f>O1632*H1632</f>
        <v>0.13058</v>
      </c>
      <c r="Q1632" s="100">
        <v>0</v>
      </c>
      <c r="R1632" s="101">
        <f>Q1632*H1632</f>
        <v>0</v>
      </c>
      <c r="AP1632" s="102" t="s">
        <v>128</v>
      </c>
      <c r="AR1632" s="102" t="s">
        <v>2889</v>
      </c>
      <c r="AS1632" s="102" t="s">
        <v>70</v>
      </c>
      <c r="AW1632" s="10" t="s">
        <v>113</v>
      </c>
      <c r="BC1632" s="103" t="e">
        <f>IF(L1632="základní",#REF!,0)</f>
        <v>#REF!</v>
      </c>
      <c r="BD1632" s="103">
        <f>IF(L1632="snížená",#REF!,0)</f>
        <v>0</v>
      </c>
      <c r="BE1632" s="103">
        <f>IF(L1632="zákl. přenesená",#REF!,0)</f>
        <v>0</v>
      </c>
      <c r="BF1632" s="103">
        <f>IF(L1632="sníž. přenesená",#REF!,0)</f>
        <v>0</v>
      </c>
      <c r="BG1632" s="103">
        <f>IF(L1632="nulová",#REF!,0)</f>
        <v>0</v>
      </c>
      <c r="BH1632" s="10" t="s">
        <v>78</v>
      </c>
      <c r="BI1632" s="103" t="e">
        <f>ROUND(#REF!*H1632,2)</f>
        <v>#REF!</v>
      </c>
      <c r="BJ1632" s="10" t="s">
        <v>112</v>
      </c>
      <c r="BK1632" s="102" t="s">
        <v>2959</v>
      </c>
    </row>
    <row r="1633" spans="2:63" s="1" customFormat="1" x14ac:dyDescent="0.2">
      <c r="B1633" s="21"/>
      <c r="D1633" s="104" t="s">
        <v>114</v>
      </c>
      <c r="F1633" s="105" t="s">
        <v>2958</v>
      </c>
      <c r="I1633" s="97"/>
      <c r="J1633" s="156"/>
      <c r="K1633" s="106"/>
      <c r="R1633" s="44"/>
      <c r="AR1633" s="10" t="s">
        <v>114</v>
      </c>
      <c r="AS1633" s="10" t="s">
        <v>70</v>
      </c>
    </row>
    <row r="1634" spans="2:63" s="1" customFormat="1" ht="24.2" customHeight="1" x14ac:dyDescent="0.2">
      <c r="B1634" s="92"/>
      <c r="C1634" s="108" t="s">
        <v>1546</v>
      </c>
      <c r="D1634" s="108" t="s">
        <v>2889</v>
      </c>
      <c r="E1634" s="109" t="s">
        <v>2960</v>
      </c>
      <c r="F1634" s="110" t="s">
        <v>2961</v>
      </c>
      <c r="G1634" s="111" t="s">
        <v>111</v>
      </c>
      <c r="H1634" s="112">
        <v>1</v>
      </c>
      <c r="I1634" s="97" t="s">
        <v>4510</v>
      </c>
      <c r="J1634" s="156"/>
      <c r="K1634" s="113" t="s">
        <v>1</v>
      </c>
      <c r="L1634" s="114" t="s">
        <v>35</v>
      </c>
      <c r="M1634" s="100">
        <v>0</v>
      </c>
      <c r="N1634" s="100">
        <f>M1634*H1634</f>
        <v>0</v>
      </c>
      <c r="O1634" s="100">
        <v>0.13431000000000001</v>
      </c>
      <c r="P1634" s="100">
        <f>O1634*H1634</f>
        <v>0.13431000000000001</v>
      </c>
      <c r="Q1634" s="100">
        <v>0</v>
      </c>
      <c r="R1634" s="101">
        <f>Q1634*H1634</f>
        <v>0</v>
      </c>
      <c r="AP1634" s="102" t="s">
        <v>128</v>
      </c>
      <c r="AR1634" s="102" t="s">
        <v>2889</v>
      </c>
      <c r="AS1634" s="102" t="s">
        <v>70</v>
      </c>
      <c r="AW1634" s="10" t="s">
        <v>113</v>
      </c>
      <c r="BC1634" s="103" t="e">
        <f>IF(L1634="základní",#REF!,0)</f>
        <v>#REF!</v>
      </c>
      <c r="BD1634" s="103">
        <f>IF(L1634="snížená",#REF!,0)</f>
        <v>0</v>
      </c>
      <c r="BE1634" s="103">
        <f>IF(L1634="zákl. přenesená",#REF!,0)</f>
        <v>0</v>
      </c>
      <c r="BF1634" s="103">
        <f>IF(L1634="sníž. přenesená",#REF!,0)</f>
        <v>0</v>
      </c>
      <c r="BG1634" s="103">
        <f>IF(L1634="nulová",#REF!,0)</f>
        <v>0</v>
      </c>
      <c r="BH1634" s="10" t="s">
        <v>78</v>
      </c>
      <c r="BI1634" s="103" t="e">
        <f>ROUND(#REF!*H1634,2)</f>
        <v>#REF!</v>
      </c>
      <c r="BJ1634" s="10" t="s">
        <v>112</v>
      </c>
      <c r="BK1634" s="102" t="s">
        <v>2962</v>
      </c>
    </row>
    <row r="1635" spans="2:63" s="1" customFormat="1" x14ac:dyDescent="0.2">
      <c r="B1635" s="21"/>
      <c r="D1635" s="104" t="s">
        <v>114</v>
      </c>
      <c r="F1635" s="105" t="s">
        <v>2961</v>
      </c>
      <c r="I1635" s="97"/>
      <c r="J1635" s="156"/>
      <c r="K1635" s="106"/>
      <c r="R1635" s="44"/>
      <c r="AR1635" s="10" t="s">
        <v>114</v>
      </c>
      <c r="AS1635" s="10" t="s">
        <v>70</v>
      </c>
    </row>
    <row r="1636" spans="2:63" s="1" customFormat="1" ht="24.2" customHeight="1" x14ac:dyDescent="0.2">
      <c r="B1636" s="92"/>
      <c r="C1636" s="108" t="s">
        <v>2963</v>
      </c>
      <c r="D1636" s="108" t="s">
        <v>2889</v>
      </c>
      <c r="E1636" s="109" t="s">
        <v>2964</v>
      </c>
      <c r="F1636" s="110" t="s">
        <v>2965</v>
      </c>
      <c r="G1636" s="111" t="s">
        <v>111</v>
      </c>
      <c r="H1636" s="112">
        <v>1</v>
      </c>
      <c r="I1636" s="97" t="s">
        <v>4510</v>
      </c>
      <c r="J1636" s="156"/>
      <c r="K1636" s="113" t="s">
        <v>1</v>
      </c>
      <c r="L1636" s="114" t="s">
        <v>35</v>
      </c>
      <c r="M1636" s="100">
        <v>0</v>
      </c>
      <c r="N1636" s="100">
        <f>M1636*H1636</f>
        <v>0</v>
      </c>
      <c r="O1636" s="100">
        <v>0.13804</v>
      </c>
      <c r="P1636" s="100">
        <f>O1636*H1636</f>
        <v>0.13804</v>
      </c>
      <c r="Q1636" s="100">
        <v>0</v>
      </c>
      <c r="R1636" s="101">
        <f>Q1636*H1636</f>
        <v>0</v>
      </c>
      <c r="AP1636" s="102" t="s">
        <v>128</v>
      </c>
      <c r="AR1636" s="102" t="s">
        <v>2889</v>
      </c>
      <c r="AS1636" s="102" t="s">
        <v>70</v>
      </c>
      <c r="AW1636" s="10" t="s">
        <v>113</v>
      </c>
      <c r="BC1636" s="103" t="e">
        <f>IF(L1636="základní",#REF!,0)</f>
        <v>#REF!</v>
      </c>
      <c r="BD1636" s="103">
        <f>IF(L1636="snížená",#REF!,0)</f>
        <v>0</v>
      </c>
      <c r="BE1636" s="103">
        <f>IF(L1636="zákl. přenesená",#REF!,0)</f>
        <v>0</v>
      </c>
      <c r="BF1636" s="103">
        <f>IF(L1636="sníž. přenesená",#REF!,0)</f>
        <v>0</v>
      </c>
      <c r="BG1636" s="103">
        <f>IF(L1636="nulová",#REF!,0)</f>
        <v>0</v>
      </c>
      <c r="BH1636" s="10" t="s">
        <v>78</v>
      </c>
      <c r="BI1636" s="103" t="e">
        <f>ROUND(#REF!*H1636,2)</f>
        <v>#REF!</v>
      </c>
      <c r="BJ1636" s="10" t="s">
        <v>112</v>
      </c>
      <c r="BK1636" s="102" t="s">
        <v>2966</v>
      </c>
    </row>
    <row r="1637" spans="2:63" s="1" customFormat="1" x14ac:dyDescent="0.2">
      <c r="B1637" s="21"/>
      <c r="D1637" s="104" t="s">
        <v>114</v>
      </c>
      <c r="F1637" s="105" t="s">
        <v>2965</v>
      </c>
      <c r="I1637" s="97"/>
      <c r="J1637" s="156"/>
      <c r="K1637" s="106"/>
      <c r="R1637" s="44"/>
      <c r="AR1637" s="10" t="s">
        <v>114</v>
      </c>
      <c r="AS1637" s="10" t="s">
        <v>70</v>
      </c>
    </row>
    <row r="1638" spans="2:63" s="1" customFormat="1" ht="24.2" customHeight="1" x14ac:dyDescent="0.2">
      <c r="B1638" s="92"/>
      <c r="C1638" s="108" t="s">
        <v>1551</v>
      </c>
      <c r="D1638" s="108" t="s">
        <v>2889</v>
      </c>
      <c r="E1638" s="109" t="s">
        <v>2967</v>
      </c>
      <c r="F1638" s="110" t="s">
        <v>2968</v>
      </c>
      <c r="G1638" s="111" t="s">
        <v>111</v>
      </c>
      <c r="H1638" s="112">
        <v>1</v>
      </c>
      <c r="I1638" s="97" t="s">
        <v>4510</v>
      </c>
      <c r="J1638" s="156"/>
      <c r="K1638" s="113" t="s">
        <v>1</v>
      </c>
      <c r="L1638" s="114" t="s">
        <v>35</v>
      </c>
      <c r="M1638" s="100">
        <v>0</v>
      </c>
      <c r="N1638" s="100">
        <f>M1638*H1638</f>
        <v>0</v>
      </c>
      <c r="O1638" s="100">
        <v>0.14177000000000001</v>
      </c>
      <c r="P1638" s="100">
        <f>O1638*H1638</f>
        <v>0.14177000000000001</v>
      </c>
      <c r="Q1638" s="100">
        <v>0</v>
      </c>
      <c r="R1638" s="101">
        <f>Q1638*H1638</f>
        <v>0</v>
      </c>
      <c r="AP1638" s="102" t="s">
        <v>128</v>
      </c>
      <c r="AR1638" s="102" t="s">
        <v>2889</v>
      </c>
      <c r="AS1638" s="102" t="s">
        <v>70</v>
      </c>
      <c r="AW1638" s="10" t="s">
        <v>113</v>
      </c>
      <c r="BC1638" s="103" t="e">
        <f>IF(L1638="základní",#REF!,0)</f>
        <v>#REF!</v>
      </c>
      <c r="BD1638" s="103">
        <f>IF(L1638="snížená",#REF!,0)</f>
        <v>0</v>
      </c>
      <c r="BE1638" s="103">
        <f>IF(L1638="zákl. přenesená",#REF!,0)</f>
        <v>0</v>
      </c>
      <c r="BF1638" s="103">
        <f>IF(L1638="sníž. přenesená",#REF!,0)</f>
        <v>0</v>
      </c>
      <c r="BG1638" s="103">
        <f>IF(L1638="nulová",#REF!,0)</f>
        <v>0</v>
      </c>
      <c r="BH1638" s="10" t="s">
        <v>78</v>
      </c>
      <c r="BI1638" s="103" t="e">
        <f>ROUND(#REF!*H1638,2)</f>
        <v>#REF!</v>
      </c>
      <c r="BJ1638" s="10" t="s">
        <v>112</v>
      </c>
      <c r="BK1638" s="102" t="s">
        <v>2969</v>
      </c>
    </row>
    <row r="1639" spans="2:63" s="1" customFormat="1" x14ac:dyDescent="0.2">
      <c r="B1639" s="21"/>
      <c r="D1639" s="104" t="s">
        <v>114</v>
      </c>
      <c r="F1639" s="105" t="s">
        <v>2968</v>
      </c>
      <c r="I1639" s="97"/>
      <c r="J1639" s="156"/>
      <c r="K1639" s="106"/>
      <c r="R1639" s="44"/>
      <c r="AR1639" s="10" t="s">
        <v>114</v>
      </c>
      <c r="AS1639" s="10" t="s">
        <v>70</v>
      </c>
    </row>
    <row r="1640" spans="2:63" s="1" customFormat="1" ht="24.2" customHeight="1" x14ac:dyDescent="0.2">
      <c r="B1640" s="92"/>
      <c r="C1640" s="108" t="s">
        <v>2970</v>
      </c>
      <c r="D1640" s="108" t="s">
        <v>2889</v>
      </c>
      <c r="E1640" s="109" t="s">
        <v>2971</v>
      </c>
      <c r="F1640" s="110" t="s">
        <v>2972</v>
      </c>
      <c r="G1640" s="111" t="s">
        <v>111</v>
      </c>
      <c r="H1640" s="112">
        <v>1</v>
      </c>
      <c r="I1640" s="97" t="s">
        <v>4510</v>
      </c>
      <c r="J1640" s="156"/>
      <c r="K1640" s="113" t="s">
        <v>1</v>
      </c>
      <c r="L1640" s="114" t="s">
        <v>35</v>
      </c>
      <c r="M1640" s="100">
        <v>0</v>
      </c>
      <c r="N1640" s="100">
        <f>M1640*H1640</f>
        <v>0</v>
      </c>
      <c r="O1640" s="100">
        <v>0.14549999999999999</v>
      </c>
      <c r="P1640" s="100">
        <f>O1640*H1640</f>
        <v>0.14549999999999999</v>
      </c>
      <c r="Q1640" s="100">
        <v>0</v>
      </c>
      <c r="R1640" s="101">
        <f>Q1640*H1640</f>
        <v>0</v>
      </c>
      <c r="AP1640" s="102" t="s">
        <v>128</v>
      </c>
      <c r="AR1640" s="102" t="s">
        <v>2889</v>
      </c>
      <c r="AS1640" s="102" t="s">
        <v>70</v>
      </c>
      <c r="AW1640" s="10" t="s">
        <v>113</v>
      </c>
      <c r="BC1640" s="103" t="e">
        <f>IF(L1640="základní",#REF!,0)</f>
        <v>#REF!</v>
      </c>
      <c r="BD1640" s="103">
        <f>IF(L1640="snížená",#REF!,0)</f>
        <v>0</v>
      </c>
      <c r="BE1640" s="103">
        <f>IF(L1640="zákl. přenesená",#REF!,0)</f>
        <v>0</v>
      </c>
      <c r="BF1640" s="103">
        <f>IF(L1640="sníž. přenesená",#REF!,0)</f>
        <v>0</v>
      </c>
      <c r="BG1640" s="103">
        <f>IF(L1640="nulová",#REF!,0)</f>
        <v>0</v>
      </c>
      <c r="BH1640" s="10" t="s">
        <v>78</v>
      </c>
      <c r="BI1640" s="103" t="e">
        <f>ROUND(#REF!*H1640,2)</f>
        <v>#REF!</v>
      </c>
      <c r="BJ1640" s="10" t="s">
        <v>112</v>
      </c>
      <c r="BK1640" s="102" t="s">
        <v>2973</v>
      </c>
    </row>
    <row r="1641" spans="2:63" s="1" customFormat="1" x14ac:dyDescent="0.2">
      <c r="B1641" s="21"/>
      <c r="D1641" s="104" t="s">
        <v>114</v>
      </c>
      <c r="F1641" s="105" t="s">
        <v>2972</v>
      </c>
      <c r="I1641" s="97"/>
      <c r="J1641" s="156"/>
      <c r="K1641" s="106"/>
      <c r="R1641" s="44"/>
      <c r="AR1641" s="10" t="s">
        <v>114</v>
      </c>
      <c r="AS1641" s="10" t="s">
        <v>70</v>
      </c>
    </row>
    <row r="1642" spans="2:63" s="1" customFormat="1" ht="24.2" customHeight="1" x14ac:dyDescent="0.2">
      <c r="B1642" s="92"/>
      <c r="C1642" s="108" t="s">
        <v>1555</v>
      </c>
      <c r="D1642" s="108" t="s">
        <v>2889</v>
      </c>
      <c r="E1642" s="109" t="s">
        <v>2974</v>
      </c>
      <c r="F1642" s="110" t="s">
        <v>2975</v>
      </c>
      <c r="G1642" s="111" t="s">
        <v>111</v>
      </c>
      <c r="H1642" s="112">
        <v>1</v>
      </c>
      <c r="I1642" s="97" t="s">
        <v>4510</v>
      </c>
      <c r="J1642" s="156"/>
      <c r="K1642" s="113" t="s">
        <v>1</v>
      </c>
      <c r="L1642" s="114" t="s">
        <v>35</v>
      </c>
      <c r="M1642" s="100">
        <v>0</v>
      </c>
      <c r="N1642" s="100">
        <f>M1642*H1642</f>
        <v>0</v>
      </c>
      <c r="O1642" s="100">
        <v>0.14923</v>
      </c>
      <c r="P1642" s="100">
        <f>O1642*H1642</f>
        <v>0.14923</v>
      </c>
      <c r="Q1642" s="100">
        <v>0</v>
      </c>
      <c r="R1642" s="101">
        <f>Q1642*H1642</f>
        <v>0</v>
      </c>
      <c r="AP1642" s="102" t="s">
        <v>128</v>
      </c>
      <c r="AR1642" s="102" t="s">
        <v>2889</v>
      </c>
      <c r="AS1642" s="102" t="s">
        <v>70</v>
      </c>
      <c r="AW1642" s="10" t="s">
        <v>113</v>
      </c>
      <c r="BC1642" s="103" t="e">
        <f>IF(L1642="základní",#REF!,0)</f>
        <v>#REF!</v>
      </c>
      <c r="BD1642" s="103">
        <f>IF(L1642="snížená",#REF!,0)</f>
        <v>0</v>
      </c>
      <c r="BE1642" s="103">
        <f>IF(L1642="zákl. přenesená",#REF!,0)</f>
        <v>0</v>
      </c>
      <c r="BF1642" s="103">
        <f>IF(L1642="sníž. přenesená",#REF!,0)</f>
        <v>0</v>
      </c>
      <c r="BG1642" s="103">
        <f>IF(L1642="nulová",#REF!,0)</f>
        <v>0</v>
      </c>
      <c r="BH1642" s="10" t="s">
        <v>78</v>
      </c>
      <c r="BI1642" s="103" t="e">
        <f>ROUND(#REF!*H1642,2)</f>
        <v>#REF!</v>
      </c>
      <c r="BJ1642" s="10" t="s">
        <v>112</v>
      </c>
      <c r="BK1642" s="102" t="s">
        <v>2976</v>
      </c>
    </row>
    <row r="1643" spans="2:63" s="1" customFormat="1" x14ac:dyDescent="0.2">
      <c r="B1643" s="21"/>
      <c r="D1643" s="104" t="s">
        <v>114</v>
      </c>
      <c r="F1643" s="105" t="s">
        <v>2975</v>
      </c>
      <c r="I1643" s="97"/>
      <c r="J1643" s="156"/>
      <c r="K1643" s="106"/>
      <c r="R1643" s="44"/>
      <c r="AR1643" s="10" t="s">
        <v>114</v>
      </c>
      <c r="AS1643" s="10" t="s">
        <v>70</v>
      </c>
    </row>
    <row r="1644" spans="2:63" s="1" customFormat="1" ht="24.2" customHeight="1" x14ac:dyDescent="0.2">
      <c r="B1644" s="92"/>
      <c r="C1644" s="108" t="s">
        <v>2977</v>
      </c>
      <c r="D1644" s="108" t="s">
        <v>2889</v>
      </c>
      <c r="E1644" s="109" t="s">
        <v>2978</v>
      </c>
      <c r="F1644" s="110" t="s">
        <v>2979</v>
      </c>
      <c r="G1644" s="111" t="s">
        <v>111</v>
      </c>
      <c r="H1644" s="112">
        <v>1</v>
      </c>
      <c r="I1644" s="97" t="s">
        <v>4510</v>
      </c>
      <c r="J1644" s="156"/>
      <c r="K1644" s="113" t="s">
        <v>1</v>
      </c>
      <c r="L1644" s="114" t="s">
        <v>35</v>
      </c>
      <c r="M1644" s="100">
        <v>0</v>
      </c>
      <c r="N1644" s="100">
        <f>M1644*H1644</f>
        <v>0</v>
      </c>
      <c r="O1644" s="100">
        <v>0.15296000000000001</v>
      </c>
      <c r="P1644" s="100">
        <f>O1644*H1644</f>
        <v>0.15296000000000001</v>
      </c>
      <c r="Q1644" s="100">
        <v>0</v>
      </c>
      <c r="R1644" s="101">
        <f>Q1644*H1644</f>
        <v>0</v>
      </c>
      <c r="AP1644" s="102" t="s">
        <v>128</v>
      </c>
      <c r="AR1644" s="102" t="s">
        <v>2889</v>
      </c>
      <c r="AS1644" s="102" t="s">
        <v>70</v>
      </c>
      <c r="AW1644" s="10" t="s">
        <v>113</v>
      </c>
      <c r="BC1644" s="103" t="e">
        <f>IF(L1644="základní",#REF!,0)</f>
        <v>#REF!</v>
      </c>
      <c r="BD1644" s="103">
        <f>IF(L1644="snížená",#REF!,0)</f>
        <v>0</v>
      </c>
      <c r="BE1644" s="103">
        <f>IF(L1644="zákl. přenesená",#REF!,0)</f>
        <v>0</v>
      </c>
      <c r="BF1644" s="103">
        <f>IF(L1644="sníž. přenesená",#REF!,0)</f>
        <v>0</v>
      </c>
      <c r="BG1644" s="103">
        <f>IF(L1644="nulová",#REF!,0)</f>
        <v>0</v>
      </c>
      <c r="BH1644" s="10" t="s">
        <v>78</v>
      </c>
      <c r="BI1644" s="103" t="e">
        <f>ROUND(#REF!*H1644,2)</f>
        <v>#REF!</v>
      </c>
      <c r="BJ1644" s="10" t="s">
        <v>112</v>
      </c>
      <c r="BK1644" s="102" t="s">
        <v>2980</v>
      </c>
    </row>
    <row r="1645" spans="2:63" s="1" customFormat="1" x14ac:dyDescent="0.2">
      <c r="B1645" s="21"/>
      <c r="D1645" s="104" t="s">
        <v>114</v>
      </c>
      <c r="F1645" s="105" t="s">
        <v>2979</v>
      </c>
      <c r="I1645" s="97"/>
      <c r="J1645" s="156"/>
      <c r="K1645" s="106"/>
      <c r="R1645" s="44"/>
      <c r="AR1645" s="10" t="s">
        <v>114</v>
      </c>
      <c r="AS1645" s="10" t="s">
        <v>70</v>
      </c>
    </row>
    <row r="1646" spans="2:63" s="1" customFormat="1" ht="24.2" customHeight="1" x14ac:dyDescent="0.2">
      <c r="B1646" s="92"/>
      <c r="C1646" s="108" t="s">
        <v>1561</v>
      </c>
      <c r="D1646" s="108" t="s">
        <v>2889</v>
      </c>
      <c r="E1646" s="109" t="s">
        <v>2981</v>
      </c>
      <c r="F1646" s="110" t="s">
        <v>2982</v>
      </c>
      <c r="G1646" s="111" t="s">
        <v>111</v>
      </c>
      <c r="H1646" s="112">
        <v>1</v>
      </c>
      <c r="I1646" s="97" t="s">
        <v>4510</v>
      </c>
      <c r="J1646" s="156"/>
      <c r="K1646" s="113" t="s">
        <v>1</v>
      </c>
      <c r="L1646" s="114" t="s">
        <v>35</v>
      </c>
      <c r="M1646" s="100">
        <v>0</v>
      </c>
      <c r="N1646" s="100">
        <f>M1646*H1646</f>
        <v>0</v>
      </c>
      <c r="O1646" s="100">
        <v>0.15669</v>
      </c>
      <c r="P1646" s="100">
        <f>O1646*H1646</f>
        <v>0.15669</v>
      </c>
      <c r="Q1646" s="100">
        <v>0</v>
      </c>
      <c r="R1646" s="101">
        <f>Q1646*H1646</f>
        <v>0</v>
      </c>
      <c r="AP1646" s="102" t="s">
        <v>128</v>
      </c>
      <c r="AR1646" s="102" t="s">
        <v>2889</v>
      </c>
      <c r="AS1646" s="102" t="s">
        <v>70</v>
      </c>
      <c r="AW1646" s="10" t="s">
        <v>113</v>
      </c>
      <c r="BC1646" s="103" t="e">
        <f>IF(L1646="základní",#REF!,0)</f>
        <v>#REF!</v>
      </c>
      <c r="BD1646" s="103">
        <f>IF(L1646="snížená",#REF!,0)</f>
        <v>0</v>
      </c>
      <c r="BE1646" s="103">
        <f>IF(L1646="zákl. přenesená",#REF!,0)</f>
        <v>0</v>
      </c>
      <c r="BF1646" s="103">
        <f>IF(L1646="sníž. přenesená",#REF!,0)</f>
        <v>0</v>
      </c>
      <c r="BG1646" s="103">
        <f>IF(L1646="nulová",#REF!,0)</f>
        <v>0</v>
      </c>
      <c r="BH1646" s="10" t="s">
        <v>78</v>
      </c>
      <c r="BI1646" s="103" t="e">
        <f>ROUND(#REF!*H1646,2)</f>
        <v>#REF!</v>
      </c>
      <c r="BJ1646" s="10" t="s">
        <v>112</v>
      </c>
      <c r="BK1646" s="102" t="s">
        <v>2983</v>
      </c>
    </row>
    <row r="1647" spans="2:63" s="1" customFormat="1" x14ac:dyDescent="0.2">
      <c r="B1647" s="21"/>
      <c r="D1647" s="104" t="s">
        <v>114</v>
      </c>
      <c r="F1647" s="105" t="s">
        <v>2982</v>
      </c>
      <c r="I1647" s="97"/>
      <c r="J1647" s="156"/>
      <c r="K1647" s="106"/>
      <c r="R1647" s="44"/>
      <c r="AR1647" s="10" t="s">
        <v>114</v>
      </c>
      <c r="AS1647" s="10" t="s">
        <v>70</v>
      </c>
    </row>
    <row r="1648" spans="2:63" s="1" customFormat="1" ht="24.2" customHeight="1" x14ac:dyDescent="0.2">
      <c r="B1648" s="92"/>
      <c r="C1648" s="108" t="s">
        <v>2984</v>
      </c>
      <c r="D1648" s="108" t="s">
        <v>2889</v>
      </c>
      <c r="E1648" s="109" t="s">
        <v>2985</v>
      </c>
      <c r="F1648" s="110" t="s">
        <v>2986</v>
      </c>
      <c r="G1648" s="111" t="s">
        <v>111</v>
      </c>
      <c r="H1648" s="112">
        <v>1</v>
      </c>
      <c r="I1648" s="97" t="s">
        <v>4510</v>
      </c>
      <c r="J1648" s="156"/>
      <c r="K1648" s="113" t="s">
        <v>1</v>
      </c>
      <c r="L1648" s="114" t="s">
        <v>35</v>
      </c>
      <c r="M1648" s="100">
        <v>0</v>
      </c>
      <c r="N1648" s="100">
        <f>M1648*H1648</f>
        <v>0</v>
      </c>
      <c r="O1648" s="100">
        <v>0.16042000000000001</v>
      </c>
      <c r="P1648" s="100">
        <f>O1648*H1648</f>
        <v>0.16042000000000001</v>
      </c>
      <c r="Q1648" s="100">
        <v>0</v>
      </c>
      <c r="R1648" s="101">
        <f>Q1648*H1648</f>
        <v>0</v>
      </c>
      <c r="AP1648" s="102" t="s">
        <v>128</v>
      </c>
      <c r="AR1648" s="102" t="s">
        <v>2889</v>
      </c>
      <c r="AS1648" s="102" t="s">
        <v>70</v>
      </c>
      <c r="AW1648" s="10" t="s">
        <v>113</v>
      </c>
      <c r="BC1648" s="103" t="e">
        <f>IF(L1648="základní",#REF!,0)</f>
        <v>#REF!</v>
      </c>
      <c r="BD1648" s="103">
        <f>IF(L1648="snížená",#REF!,0)</f>
        <v>0</v>
      </c>
      <c r="BE1648" s="103">
        <f>IF(L1648="zákl. přenesená",#REF!,0)</f>
        <v>0</v>
      </c>
      <c r="BF1648" s="103">
        <f>IF(L1648="sníž. přenesená",#REF!,0)</f>
        <v>0</v>
      </c>
      <c r="BG1648" s="103">
        <f>IF(L1648="nulová",#REF!,0)</f>
        <v>0</v>
      </c>
      <c r="BH1648" s="10" t="s">
        <v>78</v>
      </c>
      <c r="BI1648" s="103" t="e">
        <f>ROUND(#REF!*H1648,2)</f>
        <v>#REF!</v>
      </c>
      <c r="BJ1648" s="10" t="s">
        <v>112</v>
      </c>
      <c r="BK1648" s="102" t="s">
        <v>2987</v>
      </c>
    </row>
    <row r="1649" spans="2:63" s="1" customFormat="1" x14ac:dyDescent="0.2">
      <c r="B1649" s="21"/>
      <c r="D1649" s="104" t="s">
        <v>114</v>
      </c>
      <c r="F1649" s="105" t="s">
        <v>2986</v>
      </c>
      <c r="I1649" s="97"/>
      <c r="J1649" s="156"/>
      <c r="K1649" s="106"/>
      <c r="R1649" s="44"/>
      <c r="AR1649" s="10" t="s">
        <v>114</v>
      </c>
      <c r="AS1649" s="10" t="s">
        <v>70</v>
      </c>
    </row>
    <row r="1650" spans="2:63" s="1" customFormat="1" ht="24.2" customHeight="1" x14ac:dyDescent="0.2">
      <c r="B1650" s="92"/>
      <c r="C1650" s="108" t="s">
        <v>1565</v>
      </c>
      <c r="D1650" s="108" t="s">
        <v>2889</v>
      </c>
      <c r="E1650" s="109" t="s">
        <v>2988</v>
      </c>
      <c r="F1650" s="110" t="s">
        <v>2989</v>
      </c>
      <c r="G1650" s="111" t="s">
        <v>111</v>
      </c>
      <c r="H1650" s="112">
        <v>1</v>
      </c>
      <c r="I1650" s="97" t="s">
        <v>4510</v>
      </c>
      <c r="J1650" s="156"/>
      <c r="K1650" s="113" t="s">
        <v>1</v>
      </c>
      <c r="L1650" s="114" t="s">
        <v>35</v>
      </c>
      <c r="M1650" s="100">
        <v>0</v>
      </c>
      <c r="N1650" s="100">
        <f>M1650*H1650</f>
        <v>0</v>
      </c>
      <c r="O1650" s="100">
        <v>0.16414999999999999</v>
      </c>
      <c r="P1650" s="100">
        <f>O1650*H1650</f>
        <v>0.16414999999999999</v>
      </c>
      <c r="Q1650" s="100">
        <v>0</v>
      </c>
      <c r="R1650" s="101">
        <f>Q1650*H1650</f>
        <v>0</v>
      </c>
      <c r="AP1650" s="102" t="s">
        <v>128</v>
      </c>
      <c r="AR1650" s="102" t="s">
        <v>2889</v>
      </c>
      <c r="AS1650" s="102" t="s">
        <v>70</v>
      </c>
      <c r="AW1650" s="10" t="s">
        <v>113</v>
      </c>
      <c r="BC1650" s="103" t="e">
        <f>IF(L1650="základní",#REF!,0)</f>
        <v>#REF!</v>
      </c>
      <c r="BD1650" s="103">
        <f>IF(L1650="snížená",#REF!,0)</f>
        <v>0</v>
      </c>
      <c r="BE1650" s="103">
        <f>IF(L1650="zákl. přenesená",#REF!,0)</f>
        <v>0</v>
      </c>
      <c r="BF1650" s="103">
        <f>IF(L1650="sníž. přenesená",#REF!,0)</f>
        <v>0</v>
      </c>
      <c r="BG1650" s="103">
        <f>IF(L1650="nulová",#REF!,0)</f>
        <v>0</v>
      </c>
      <c r="BH1650" s="10" t="s">
        <v>78</v>
      </c>
      <c r="BI1650" s="103" t="e">
        <f>ROUND(#REF!*H1650,2)</f>
        <v>#REF!</v>
      </c>
      <c r="BJ1650" s="10" t="s">
        <v>112</v>
      </c>
      <c r="BK1650" s="102" t="s">
        <v>2990</v>
      </c>
    </row>
    <row r="1651" spans="2:63" s="1" customFormat="1" x14ac:dyDescent="0.2">
      <c r="B1651" s="21"/>
      <c r="D1651" s="104" t="s">
        <v>114</v>
      </c>
      <c r="F1651" s="105" t="s">
        <v>2989</v>
      </c>
      <c r="I1651" s="97"/>
      <c r="J1651" s="156"/>
      <c r="K1651" s="106"/>
      <c r="R1651" s="44"/>
      <c r="AR1651" s="10" t="s">
        <v>114</v>
      </c>
      <c r="AS1651" s="10" t="s">
        <v>70</v>
      </c>
    </row>
    <row r="1652" spans="2:63" s="1" customFormat="1" ht="24.2" customHeight="1" x14ac:dyDescent="0.2">
      <c r="B1652" s="92"/>
      <c r="C1652" s="108" t="s">
        <v>2991</v>
      </c>
      <c r="D1652" s="108" t="s">
        <v>2889</v>
      </c>
      <c r="E1652" s="109" t="s">
        <v>2992</v>
      </c>
      <c r="F1652" s="110" t="s">
        <v>2993</v>
      </c>
      <c r="G1652" s="111" t="s">
        <v>111</v>
      </c>
      <c r="H1652" s="112">
        <v>1</v>
      </c>
      <c r="I1652" s="97" t="s">
        <v>4510</v>
      </c>
      <c r="J1652" s="156"/>
      <c r="K1652" s="113" t="s">
        <v>1</v>
      </c>
      <c r="L1652" s="114" t="s">
        <v>35</v>
      </c>
      <c r="M1652" s="100">
        <v>0</v>
      </c>
      <c r="N1652" s="100">
        <f>M1652*H1652</f>
        <v>0</v>
      </c>
      <c r="O1652" s="100">
        <v>0.16788</v>
      </c>
      <c r="P1652" s="100">
        <f>O1652*H1652</f>
        <v>0.16788</v>
      </c>
      <c r="Q1652" s="100">
        <v>0</v>
      </c>
      <c r="R1652" s="101">
        <f>Q1652*H1652</f>
        <v>0</v>
      </c>
      <c r="AP1652" s="102" t="s">
        <v>128</v>
      </c>
      <c r="AR1652" s="102" t="s">
        <v>2889</v>
      </c>
      <c r="AS1652" s="102" t="s">
        <v>70</v>
      </c>
      <c r="AW1652" s="10" t="s">
        <v>113</v>
      </c>
      <c r="BC1652" s="103" t="e">
        <f>IF(L1652="základní",#REF!,0)</f>
        <v>#REF!</v>
      </c>
      <c r="BD1652" s="103">
        <f>IF(L1652="snížená",#REF!,0)</f>
        <v>0</v>
      </c>
      <c r="BE1652" s="103">
        <f>IF(L1652="zákl. přenesená",#REF!,0)</f>
        <v>0</v>
      </c>
      <c r="BF1652" s="103">
        <f>IF(L1652="sníž. přenesená",#REF!,0)</f>
        <v>0</v>
      </c>
      <c r="BG1652" s="103">
        <f>IF(L1652="nulová",#REF!,0)</f>
        <v>0</v>
      </c>
      <c r="BH1652" s="10" t="s">
        <v>78</v>
      </c>
      <c r="BI1652" s="103" t="e">
        <f>ROUND(#REF!*H1652,2)</f>
        <v>#REF!</v>
      </c>
      <c r="BJ1652" s="10" t="s">
        <v>112</v>
      </c>
      <c r="BK1652" s="102" t="s">
        <v>2994</v>
      </c>
    </row>
    <row r="1653" spans="2:63" s="1" customFormat="1" x14ac:dyDescent="0.2">
      <c r="B1653" s="21"/>
      <c r="D1653" s="104" t="s">
        <v>114</v>
      </c>
      <c r="F1653" s="105" t="s">
        <v>2993</v>
      </c>
      <c r="I1653" s="97"/>
      <c r="J1653" s="156"/>
      <c r="K1653" s="106"/>
      <c r="R1653" s="44"/>
      <c r="AR1653" s="10" t="s">
        <v>114</v>
      </c>
      <c r="AS1653" s="10" t="s">
        <v>70</v>
      </c>
    </row>
    <row r="1654" spans="2:63" s="1" customFormat="1" ht="24.2" customHeight="1" x14ac:dyDescent="0.2">
      <c r="B1654" s="92"/>
      <c r="C1654" s="108" t="s">
        <v>1570</v>
      </c>
      <c r="D1654" s="108" t="s">
        <v>2889</v>
      </c>
      <c r="E1654" s="109" t="s">
        <v>2995</v>
      </c>
      <c r="F1654" s="110" t="s">
        <v>2996</v>
      </c>
      <c r="G1654" s="111" t="s">
        <v>111</v>
      </c>
      <c r="H1654" s="112">
        <v>1</v>
      </c>
      <c r="I1654" s="97" t="s">
        <v>4510</v>
      </c>
      <c r="J1654" s="156"/>
      <c r="K1654" s="113" t="s">
        <v>1</v>
      </c>
      <c r="L1654" s="114" t="s">
        <v>35</v>
      </c>
      <c r="M1654" s="100">
        <v>0</v>
      </c>
      <c r="N1654" s="100">
        <f>M1654*H1654</f>
        <v>0</v>
      </c>
      <c r="O1654" s="100">
        <v>0.17161999999999999</v>
      </c>
      <c r="P1654" s="100">
        <f>O1654*H1654</f>
        <v>0.17161999999999999</v>
      </c>
      <c r="Q1654" s="100">
        <v>0</v>
      </c>
      <c r="R1654" s="101">
        <f>Q1654*H1654</f>
        <v>0</v>
      </c>
      <c r="AP1654" s="102" t="s">
        <v>128</v>
      </c>
      <c r="AR1654" s="102" t="s">
        <v>2889</v>
      </c>
      <c r="AS1654" s="102" t="s">
        <v>70</v>
      </c>
      <c r="AW1654" s="10" t="s">
        <v>113</v>
      </c>
      <c r="BC1654" s="103" t="e">
        <f>IF(L1654="základní",#REF!,0)</f>
        <v>#REF!</v>
      </c>
      <c r="BD1654" s="103">
        <f>IF(L1654="snížená",#REF!,0)</f>
        <v>0</v>
      </c>
      <c r="BE1654" s="103">
        <f>IF(L1654="zákl. přenesená",#REF!,0)</f>
        <v>0</v>
      </c>
      <c r="BF1654" s="103">
        <f>IF(L1654="sníž. přenesená",#REF!,0)</f>
        <v>0</v>
      </c>
      <c r="BG1654" s="103">
        <f>IF(L1654="nulová",#REF!,0)</f>
        <v>0</v>
      </c>
      <c r="BH1654" s="10" t="s">
        <v>78</v>
      </c>
      <c r="BI1654" s="103" t="e">
        <f>ROUND(#REF!*H1654,2)</f>
        <v>#REF!</v>
      </c>
      <c r="BJ1654" s="10" t="s">
        <v>112</v>
      </c>
      <c r="BK1654" s="102" t="s">
        <v>2997</v>
      </c>
    </row>
    <row r="1655" spans="2:63" s="1" customFormat="1" x14ac:dyDescent="0.2">
      <c r="B1655" s="21"/>
      <c r="D1655" s="104" t="s">
        <v>114</v>
      </c>
      <c r="F1655" s="105" t="s">
        <v>2996</v>
      </c>
      <c r="I1655" s="97"/>
      <c r="J1655" s="156"/>
      <c r="K1655" s="106"/>
      <c r="R1655" s="44"/>
      <c r="AR1655" s="10" t="s">
        <v>114</v>
      </c>
      <c r="AS1655" s="10" t="s">
        <v>70</v>
      </c>
    </row>
    <row r="1656" spans="2:63" s="1" customFormat="1" ht="24.2" customHeight="1" x14ac:dyDescent="0.2">
      <c r="B1656" s="92"/>
      <c r="C1656" s="108" t="s">
        <v>2998</v>
      </c>
      <c r="D1656" s="108" t="s">
        <v>2889</v>
      </c>
      <c r="E1656" s="109" t="s">
        <v>2999</v>
      </c>
      <c r="F1656" s="110" t="s">
        <v>3000</v>
      </c>
      <c r="G1656" s="111" t="s">
        <v>111</v>
      </c>
      <c r="H1656" s="112">
        <v>1</v>
      </c>
      <c r="I1656" s="97" t="s">
        <v>4510</v>
      </c>
      <c r="J1656" s="156"/>
      <c r="K1656" s="113" t="s">
        <v>1</v>
      </c>
      <c r="L1656" s="114" t="s">
        <v>35</v>
      </c>
      <c r="M1656" s="100">
        <v>0</v>
      </c>
      <c r="N1656" s="100">
        <f>M1656*H1656</f>
        <v>0</v>
      </c>
      <c r="O1656" s="100">
        <v>0.17535000000000001</v>
      </c>
      <c r="P1656" s="100">
        <f>O1656*H1656</f>
        <v>0.17535000000000001</v>
      </c>
      <c r="Q1656" s="100">
        <v>0</v>
      </c>
      <c r="R1656" s="101">
        <f>Q1656*H1656</f>
        <v>0</v>
      </c>
      <c r="AP1656" s="102" t="s">
        <v>128</v>
      </c>
      <c r="AR1656" s="102" t="s">
        <v>2889</v>
      </c>
      <c r="AS1656" s="102" t="s">
        <v>70</v>
      </c>
      <c r="AW1656" s="10" t="s">
        <v>113</v>
      </c>
      <c r="BC1656" s="103" t="e">
        <f>IF(L1656="základní",#REF!,0)</f>
        <v>#REF!</v>
      </c>
      <c r="BD1656" s="103">
        <f>IF(L1656="snížená",#REF!,0)</f>
        <v>0</v>
      </c>
      <c r="BE1656" s="103">
        <f>IF(L1656="zákl. přenesená",#REF!,0)</f>
        <v>0</v>
      </c>
      <c r="BF1656" s="103">
        <f>IF(L1656="sníž. přenesená",#REF!,0)</f>
        <v>0</v>
      </c>
      <c r="BG1656" s="103">
        <f>IF(L1656="nulová",#REF!,0)</f>
        <v>0</v>
      </c>
      <c r="BH1656" s="10" t="s">
        <v>78</v>
      </c>
      <c r="BI1656" s="103" t="e">
        <f>ROUND(#REF!*H1656,2)</f>
        <v>#REF!</v>
      </c>
      <c r="BJ1656" s="10" t="s">
        <v>112</v>
      </c>
      <c r="BK1656" s="102" t="s">
        <v>3001</v>
      </c>
    </row>
    <row r="1657" spans="2:63" s="1" customFormat="1" x14ac:dyDescent="0.2">
      <c r="B1657" s="21"/>
      <c r="D1657" s="104" t="s">
        <v>114</v>
      </c>
      <c r="F1657" s="105" t="s">
        <v>3000</v>
      </c>
      <c r="I1657" s="97"/>
      <c r="J1657" s="156"/>
      <c r="K1657" s="106"/>
      <c r="R1657" s="44"/>
      <c r="AR1657" s="10" t="s">
        <v>114</v>
      </c>
      <c r="AS1657" s="10" t="s">
        <v>70</v>
      </c>
    </row>
    <row r="1658" spans="2:63" s="1" customFormat="1" ht="24.2" customHeight="1" x14ac:dyDescent="0.2">
      <c r="B1658" s="92"/>
      <c r="C1658" s="108" t="s">
        <v>1574</v>
      </c>
      <c r="D1658" s="108" t="s">
        <v>2889</v>
      </c>
      <c r="E1658" s="109" t="s">
        <v>3002</v>
      </c>
      <c r="F1658" s="110" t="s">
        <v>3003</v>
      </c>
      <c r="G1658" s="111" t="s">
        <v>111</v>
      </c>
      <c r="H1658" s="112">
        <v>1</v>
      </c>
      <c r="I1658" s="97" t="s">
        <v>4510</v>
      </c>
      <c r="J1658" s="156"/>
      <c r="K1658" s="113" t="s">
        <v>1</v>
      </c>
      <c r="L1658" s="114" t="s">
        <v>35</v>
      </c>
      <c r="M1658" s="100">
        <v>0</v>
      </c>
      <c r="N1658" s="100">
        <f>M1658*H1658</f>
        <v>0</v>
      </c>
      <c r="O1658" s="100">
        <v>0.17907999999999999</v>
      </c>
      <c r="P1658" s="100">
        <f>O1658*H1658</f>
        <v>0.17907999999999999</v>
      </c>
      <c r="Q1658" s="100">
        <v>0</v>
      </c>
      <c r="R1658" s="101">
        <f>Q1658*H1658</f>
        <v>0</v>
      </c>
      <c r="AP1658" s="102" t="s">
        <v>128</v>
      </c>
      <c r="AR1658" s="102" t="s">
        <v>2889</v>
      </c>
      <c r="AS1658" s="102" t="s">
        <v>70</v>
      </c>
      <c r="AW1658" s="10" t="s">
        <v>113</v>
      </c>
      <c r="BC1658" s="103" t="e">
        <f>IF(L1658="základní",#REF!,0)</f>
        <v>#REF!</v>
      </c>
      <c r="BD1658" s="103">
        <f>IF(L1658="snížená",#REF!,0)</f>
        <v>0</v>
      </c>
      <c r="BE1658" s="103">
        <f>IF(L1658="zákl. přenesená",#REF!,0)</f>
        <v>0</v>
      </c>
      <c r="BF1658" s="103">
        <f>IF(L1658="sníž. přenesená",#REF!,0)</f>
        <v>0</v>
      </c>
      <c r="BG1658" s="103">
        <f>IF(L1658="nulová",#REF!,0)</f>
        <v>0</v>
      </c>
      <c r="BH1658" s="10" t="s">
        <v>78</v>
      </c>
      <c r="BI1658" s="103" t="e">
        <f>ROUND(#REF!*H1658,2)</f>
        <v>#REF!</v>
      </c>
      <c r="BJ1658" s="10" t="s">
        <v>112</v>
      </c>
      <c r="BK1658" s="102" t="s">
        <v>3004</v>
      </c>
    </row>
    <row r="1659" spans="2:63" s="1" customFormat="1" x14ac:dyDescent="0.2">
      <c r="B1659" s="21"/>
      <c r="D1659" s="104" t="s">
        <v>114</v>
      </c>
      <c r="F1659" s="105" t="s">
        <v>3003</v>
      </c>
      <c r="I1659" s="97"/>
      <c r="J1659" s="156"/>
      <c r="K1659" s="106"/>
      <c r="R1659" s="44"/>
      <c r="AR1659" s="10" t="s">
        <v>114</v>
      </c>
      <c r="AS1659" s="10" t="s">
        <v>70</v>
      </c>
    </row>
    <row r="1660" spans="2:63" s="1" customFormat="1" ht="24.2" customHeight="1" x14ac:dyDescent="0.2">
      <c r="B1660" s="92"/>
      <c r="C1660" s="108" t="s">
        <v>3005</v>
      </c>
      <c r="D1660" s="108" t="s">
        <v>2889</v>
      </c>
      <c r="E1660" s="109" t="s">
        <v>3006</v>
      </c>
      <c r="F1660" s="110" t="s">
        <v>3007</v>
      </c>
      <c r="G1660" s="111" t="s">
        <v>111</v>
      </c>
      <c r="H1660" s="112">
        <v>1</v>
      </c>
      <c r="I1660" s="97" t="s">
        <v>4510</v>
      </c>
      <c r="J1660" s="156"/>
      <c r="K1660" s="113" t="s">
        <v>1</v>
      </c>
      <c r="L1660" s="114" t="s">
        <v>35</v>
      </c>
      <c r="M1660" s="100">
        <v>0</v>
      </c>
      <c r="N1660" s="100">
        <f>M1660*H1660</f>
        <v>0</v>
      </c>
      <c r="O1660" s="100">
        <v>0.18281</v>
      </c>
      <c r="P1660" s="100">
        <f>O1660*H1660</f>
        <v>0.18281</v>
      </c>
      <c r="Q1660" s="100">
        <v>0</v>
      </c>
      <c r="R1660" s="101">
        <f>Q1660*H1660</f>
        <v>0</v>
      </c>
      <c r="AP1660" s="102" t="s">
        <v>128</v>
      </c>
      <c r="AR1660" s="102" t="s">
        <v>2889</v>
      </c>
      <c r="AS1660" s="102" t="s">
        <v>70</v>
      </c>
      <c r="AW1660" s="10" t="s">
        <v>113</v>
      </c>
      <c r="BC1660" s="103" t="e">
        <f>IF(L1660="základní",#REF!,0)</f>
        <v>#REF!</v>
      </c>
      <c r="BD1660" s="103">
        <f>IF(L1660="snížená",#REF!,0)</f>
        <v>0</v>
      </c>
      <c r="BE1660" s="103">
        <f>IF(L1660="zákl. přenesená",#REF!,0)</f>
        <v>0</v>
      </c>
      <c r="BF1660" s="103">
        <f>IF(L1660="sníž. přenesená",#REF!,0)</f>
        <v>0</v>
      </c>
      <c r="BG1660" s="103">
        <f>IF(L1660="nulová",#REF!,0)</f>
        <v>0</v>
      </c>
      <c r="BH1660" s="10" t="s">
        <v>78</v>
      </c>
      <c r="BI1660" s="103" t="e">
        <f>ROUND(#REF!*H1660,2)</f>
        <v>#REF!</v>
      </c>
      <c r="BJ1660" s="10" t="s">
        <v>112</v>
      </c>
      <c r="BK1660" s="102" t="s">
        <v>3008</v>
      </c>
    </row>
    <row r="1661" spans="2:63" s="1" customFormat="1" x14ac:dyDescent="0.2">
      <c r="B1661" s="21"/>
      <c r="D1661" s="104" t="s">
        <v>114</v>
      </c>
      <c r="F1661" s="105" t="s">
        <v>3007</v>
      </c>
      <c r="I1661" s="97"/>
      <c r="J1661" s="156"/>
      <c r="K1661" s="106"/>
      <c r="R1661" s="44"/>
      <c r="AR1661" s="10" t="s">
        <v>114</v>
      </c>
      <c r="AS1661" s="10" t="s">
        <v>70</v>
      </c>
    </row>
    <row r="1662" spans="2:63" s="1" customFormat="1" ht="24.2" customHeight="1" x14ac:dyDescent="0.2">
      <c r="B1662" s="92"/>
      <c r="C1662" s="108" t="s">
        <v>1579</v>
      </c>
      <c r="D1662" s="108" t="s">
        <v>2889</v>
      </c>
      <c r="E1662" s="109" t="s">
        <v>3009</v>
      </c>
      <c r="F1662" s="110" t="s">
        <v>3010</v>
      </c>
      <c r="G1662" s="111" t="s">
        <v>111</v>
      </c>
      <c r="H1662" s="112">
        <v>1</v>
      </c>
      <c r="I1662" s="97" t="s">
        <v>4510</v>
      </c>
      <c r="J1662" s="156"/>
      <c r="K1662" s="113" t="s">
        <v>1</v>
      </c>
      <c r="L1662" s="114" t="s">
        <v>35</v>
      </c>
      <c r="M1662" s="100">
        <v>0</v>
      </c>
      <c r="N1662" s="100">
        <f>M1662*H1662</f>
        <v>0</v>
      </c>
      <c r="O1662" s="100">
        <v>0.18654000000000001</v>
      </c>
      <c r="P1662" s="100">
        <f>O1662*H1662</f>
        <v>0.18654000000000001</v>
      </c>
      <c r="Q1662" s="100">
        <v>0</v>
      </c>
      <c r="R1662" s="101">
        <f>Q1662*H1662</f>
        <v>0</v>
      </c>
      <c r="AP1662" s="102" t="s">
        <v>128</v>
      </c>
      <c r="AR1662" s="102" t="s">
        <v>2889</v>
      </c>
      <c r="AS1662" s="102" t="s">
        <v>70</v>
      </c>
      <c r="AW1662" s="10" t="s">
        <v>113</v>
      </c>
      <c r="BC1662" s="103" t="e">
        <f>IF(L1662="základní",#REF!,0)</f>
        <v>#REF!</v>
      </c>
      <c r="BD1662" s="103">
        <f>IF(L1662="snížená",#REF!,0)</f>
        <v>0</v>
      </c>
      <c r="BE1662" s="103">
        <f>IF(L1662="zákl. přenesená",#REF!,0)</f>
        <v>0</v>
      </c>
      <c r="BF1662" s="103">
        <f>IF(L1662="sníž. přenesená",#REF!,0)</f>
        <v>0</v>
      </c>
      <c r="BG1662" s="103">
        <f>IF(L1662="nulová",#REF!,0)</f>
        <v>0</v>
      </c>
      <c r="BH1662" s="10" t="s">
        <v>78</v>
      </c>
      <c r="BI1662" s="103" t="e">
        <f>ROUND(#REF!*H1662,2)</f>
        <v>#REF!</v>
      </c>
      <c r="BJ1662" s="10" t="s">
        <v>112</v>
      </c>
      <c r="BK1662" s="102" t="s">
        <v>3011</v>
      </c>
    </row>
    <row r="1663" spans="2:63" s="1" customFormat="1" x14ac:dyDescent="0.2">
      <c r="B1663" s="21"/>
      <c r="D1663" s="104" t="s">
        <v>114</v>
      </c>
      <c r="F1663" s="105" t="s">
        <v>3010</v>
      </c>
      <c r="I1663" s="97"/>
      <c r="J1663" s="156"/>
      <c r="K1663" s="106"/>
      <c r="R1663" s="44"/>
      <c r="AR1663" s="10" t="s">
        <v>114</v>
      </c>
      <c r="AS1663" s="10" t="s">
        <v>70</v>
      </c>
    </row>
    <row r="1664" spans="2:63" s="1" customFormat="1" ht="24.2" customHeight="1" x14ac:dyDescent="0.2">
      <c r="B1664" s="92"/>
      <c r="C1664" s="108" t="s">
        <v>3012</v>
      </c>
      <c r="D1664" s="108" t="s">
        <v>2889</v>
      </c>
      <c r="E1664" s="109" t="s">
        <v>3013</v>
      </c>
      <c r="F1664" s="110" t="s">
        <v>3014</v>
      </c>
      <c r="G1664" s="111" t="s">
        <v>111</v>
      </c>
      <c r="H1664" s="112">
        <v>1</v>
      </c>
      <c r="I1664" s="97" t="s">
        <v>4510</v>
      </c>
      <c r="J1664" s="156"/>
      <c r="K1664" s="113" t="s">
        <v>1</v>
      </c>
      <c r="L1664" s="114" t="s">
        <v>35</v>
      </c>
      <c r="M1664" s="100">
        <v>0</v>
      </c>
      <c r="N1664" s="100">
        <f>M1664*H1664</f>
        <v>0</v>
      </c>
      <c r="O1664" s="100">
        <v>0.19026999999999999</v>
      </c>
      <c r="P1664" s="100">
        <f>O1664*H1664</f>
        <v>0.19026999999999999</v>
      </c>
      <c r="Q1664" s="100">
        <v>0</v>
      </c>
      <c r="R1664" s="101">
        <f>Q1664*H1664</f>
        <v>0</v>
      </c>
      <c r="AP1664" s="102" t="s">
        <v>128</v>
      </c>
      <c r="AR1664" s="102" t="s">
        <v>2889</v>
      </c>
      <c r="AS1664" s="102" t="s">
        <v>70</v>
      </c>
      <c r="AW1664" s="10" t="s">
        <v>113</v>
      </c>
      <c r="BC1664" s="103" t="e">
        <f>IF(L1664="základní",#REF!,0)</f>
        <v>#REF!</v>
      </c>
      <c r="BD1664" s="103">
        <f>IF(L1664="snížená",#REF!,0)</f>
        <v>0</v>
      </c>
      <c r="BE1664" s="103">
        <f>IF(L1664="zákl. přenesená",#REF!,0)</f>
        <v>0</v>
      </c>
      <c r="BF1664" s="103">
        <f>IF(L1664="sníž. přenesená",#REF!,0)</f>
        <v>0</v>
      </c>
      <c r="BG1664" s="103">
        <f>IF(L1664="nulová",#REF!,0)</f>
        <v>0</v>
      </c>
      <c r="BH1664" s="10" t="s">
        <v>78</v>
      </c>
      <c r="BI1664" s="103" t="e">
        <f>ROUND(#REF!*H1664,2)</f>
        <v>#REF!</v>
      </c>
      <c r="BJ1664" s="10" t="s">
        <v>112</v>
      </c>
      <c r="BK1664" s="102" t="s">
        <v>3015</v>
      </c>
    </row>
    <row r="1665" spans="2:63" s="1" customFormat="1" x14ac:dyDescent="0.2">
      <c r="B1665" s="21"/>
      <c r="D1665" s="104" t="s">
        <v>114</v>
      </c>
      <c r="F1665" s="105" t="s">
        <v>3014</v>
      </c>
      <c r="I1665" s="97"/>
      <c r="J1665" s="156"/>
      <c r="K1665" s="106"/>
      <c r="R1665" s="44"/>
      <c r="AR1665" s="10" t="s">
        <v>114</v>
      </c>
      <c r="AS1665" s="10" t="s">
        <v>70</v>
      </c>
    </row>
    <row r="1666" spans="2:63" s="1" customFormat="1" ht="24.2" customHeight="1" x14ac:dyDescent="0.2">
      <c r="B1666" s="92"/>
      <c r="C1666" s="108" t="s">
        <v>1583</v>
      </c>
      <c r="D1666" s="108" t="s">
        <v>2889</v>
      </c>
      <c r="E1666" s="109" t="s">
        <v>3016</v>
      </c>
      <c r="F1666" s="110" t="s">
        <v>3017</v>
      </c>
      <c r="G1666" s="111" t="s">
        <v>111</v>
      </c>
      <c r="H1666" s="112">
        <v>1</v>
      </c>
      <c r="I1666" s="97" t="s">
        <v>4510</v>
      </c>
      <c r="J1666" s="156"/>
      <c r="K1666" s="113" t="s">
        <v>1</v>
      </c>
      <c r="L1666" s="114" t="s">
        <v>35</v>
      </c>
      <c r="M1666" s="100">
        <v>0</v>
      </c>
      <c r="N1666" s="100">
        <f>M1666*H1666</f>
        <v>0</v>
      </c>
      <c r="O1666" s="100">
        <v>0.19400000000000001</v>
      </c>
      <c r="P1666" s="100">
        <f>O1666*H1666</f>
        <v>0.19400000000000001</v>
      </c>
      <c r="Q1666" s="100">
        <v>0</v>
      </c>
      <c r="R1666" s="101">
        <f>Q1666*H1666</f>
        <v>0</v>
      </c>
      <c r="AP1666" s="102" t="s">
        <v>128</v>
      </c>
      <c r="AR1666" s="102" t="s">
        <v>2889</v>
      </c>
      <c r="AS1666" s="102" t="s">
        <v>70</v>
      </c>
      <c r="AW1666" s="10" t="s">
        <v>113</v>
      </c>
      <c r="BC1666" s="103" t="e">
        <f>IF(L1666="základní",#REF!,0)</f>
        <v>#REF!</v>
      </c>
      <c r="BD1666" s="103">
        <f>IF(L1666="snížená",#REF!,0)</f>
        <v>0</v>
      </c>
      <c r="BE1666" s="103">
        <f>IF(L1666="zákl. přenesená",#REF!,0)</f>
        <v>0</v>
      </c>
      <c r="BF1666" s="103">
        <f>IF(L1666="sníž. přenesená",#REF!,0)</f>
        <v>0</v>
      </c>
      <c r="BG1666" s="103">
        <f>IF(L1666="nulová",#REF!,0)</f>
        <v>0</v>
      </c>
      <c r="BH1666" s="10" t="s">
        <v>78</v>
      </c>
      <c r="BI1666" s="103" t="e">
        <f>ROUND(#REF!*H1666,2)</f>
        <v>#REF!</v>
      </c>
      <c r="BJ1666" s="10" t="s">
        <v>112</v>
      </c>
      <c r="BK1666" s="102" t="s">
        <v>3018</v>
      </c>
    </row>
    <row r="1667" spans="2:63" s="1" customFormat="1" x14ac:dyDescent="0.2">
      <c r="B1667" s="21"/>
      <c r="D1667" s="104" t="s">
        <v>114</v>
      </c>
      <c r="F1667" s="105" t="s">
        <v>3017</v>
      </c>
      <c r="I1667" s="97"/>
      <c r="J1667" s="156"/>
      <c r="K1667" s="106"/>
      <c r="R1667" s="44"/>
      <c r="AR1667" s="10" t="s">
        <v>114</v>
      </c>
      <c r="AS1667" s="10" t="s">
        <v>70</v>
      </c>
    </row>
    <row r="1668" spans="2:63" s="1" customFormat="1" ht="24.2" customHeight="1" x14ac:dyDescent="0.2">
      <c r="B1668" s="92"/>
      <c r="C1668" s="108" t="s">
        <v>3019</v>
      </c>
      <c r="D1668" s="108" t="s">
        <v>2889</v>
      </c>
      <c r="E1668" s="109" t="s">
        <v>3020</v>
      </c>
      <c r="F1668" s="110" t="s">
        <v>3021</v>
      </c>
      <c r="G1668" s="111" t="s">
        <v>111</v>
      </c>
      <c r="H1668" s="112">
        <v>1</v>
      </c>
      <c r="I1668" s="97" t="s">
        <v>4510</v>
      </c>
      <c r="J1668" s="156"/>
      <c r="K1668" s="113" t="s">
        <v>1</v>
      </c>
      <c r="L1668" s="114" t="s">
        <v>35</v>
      </c>
      <c r="M1668" s="100">
        <v>0</v>
      </c>
      <c r="N1668" s="100">
        <f>M1668*H1668</f>
        <v>0</v>
      </c>
      <c r="O1668" s="100">
        <v>0.19772999999999999</v>
      </c>
      <c r="P1668" s="100">
        <f>O1668*H1668</f>
        <v>0.19772999999999999</v>
      </c>
      <c r="Q1668" s="100">
        <v>0</v>
      </c>
      <c r="R1668" s="101">
        <f>Q1668*H1668</f>
        <v>0</v>
      </c>
      <c r="AP1668" s="102" t="s">
        <v>128</v>
      </c>
      <c r="AR1668" s="102" t="s">
        <v>2889</v>
      </c>
      <c r="AS1668" s="102" t="s">
        <v>70</v>
      </c>
      <c r="AW1668" s="10" t="s">
        <v>113</v>
      </c>
      <c r="BC1668" s="103" t="e">
        <f>IF(L1668="základní",#REF!,0)</f>
        <v>#REF!</v>
      </c>
      <c r="BD1668" s="103">
        <f>IF(L1668="snížená",#REF!,0)</f>
        <v>0</v>
      </c>
      <c r="BE1668" s="103">
        <f>IF(L1668="zákl. přenesená",#REF!,0)</f>
        <v>0</v>
      </c>
      <c r="BF1668" s="103">
        <f>IF(L1668="sníž. přenesená",#REF!,0)</f>
        <v>0</v>
      </c>
      <c r="BG1668" s="103">
        <f>IF(L1668="nulová",#REF!,0)</f>
        <v>0</v>
      </c>
      <c r="BH1668" s="10" t="s">
        <v>78</v>
      </c>
      <c r="BI1668" s="103" t="e">
        <f>ROUND(#REF!*H1668,2)</f>
        <v>#REF!</v>
      </c>
      <c r="BJ1668" s="10" t="s">
        <v>112</v>
      </c>
      <c r="BK1668" s="102" t="s">
        <v>3022</v>
      </c>
    </row>
    <row r="1669" spans="2:63" s="1" customFormat="1" x14ac:dyDescent="0.2">
      <c r="B1669" s="21"/>
      <c r="D1669" s="104" t="s">
        <v>114</v>
      </c>
      <c r="F1669" s="105" t="s">
        <v>3021</v>
      </c>
      <c r="I1669" s="97"/>
      <c r="J1669" s="156"/>
      <c r="K1669" s="106"/>
      <c r="R1669" s="44"/>
      <c r="AR1669" s="10" t="s">
        <v>114</v>
      </c>
      <c r="AS1669" s="10" t="s">
        <v>70</v>
      </c>
    </row>
    <row r="1670" spans="2:63" s="1" customFormat="1" ht="24.2" customHeight="1" x14ac:dyDescent="0.2">
      <c r="B1670" s="92"/>
      <c r="C1670" s="108" t="s">
        <v>1588</v>
      </c>
      <c r="D1670" s="108" t="s">
        <v>2889</v>
      </c>
      <c r="E1670" s="109" t="s">
        <v>3023</v>
      </c>
      <c r="F1670" s="110" t="s">
        <v>3024</v>
      </c>
      <c r="G1670" s="111" t="s">
        <v>111</v>
      </c>
      <c r="H1670" s="112">
        <v>1</v>
      </c>
      <c r="I1670" s="97" t="s">
        <v>4510</v>
      </c>
      <c r="J1670" s="156"/>
      <c r="K1670" s="113" t="s">
        <v>1</v>
      </c>
      <c r="L1670" s="114" t="s">
        <v>35</v>
      </c>
      <c r="M1670" s="100">
        <v>0</v>
      </c>
      <c r="N1670" s="100">
        <f>M1670*H1670</f>
        <v>0</v>
      </c>
      <c r="O1670" s="100">
        <v>0.20146</v>
      </c>
      <c r="P1670" s="100">
        <f>O1670*H1670</f>
        <v>0.20146</v>
      </c>
      <c r="Q1670" s="100">
        <v>0</v>
      </c>
      <c r="R1670" s="101">
        <f>Q1670*H1670</f>
        <v>0</v>
      </c>
      <c r="AP1670" s="102" t="s">
        <v>128</v>
      </c>
      <c r="AR1670" s="102" t="s">
        <v>2889</v>
      </c>
      <c r="AS1670" s="102" t="s">
        <v>70</v>
      </c>
      <c r="AW1670" s="10" t="s">
        <v>113</v>
      </c>
      <c r="BC1670" s="103" t="e">
        <f>IF(L1670="základní",#REF!,0)</f>
        <v>#REF!</v>
      </c>
      <c r="BD1670" s="103">
        <f>IF(L1670="snížená",#REF!,0)</f>
        <v>0</v>
      </c>
      <c r="BE1670" s="103">
        <f>IF(L1670="zákl. přenesená",#REF!,0)</f>
        <v>0</v>
      </c>
      <c r="BF1670" s="103">
        <f>IF(L1670="sníž. přenesená",#REF!,0)</f>
        <v>0</v>
      </c>
      <c r="BG1670" s="103">
        <f>IF(L1670="nulová",#REF!,0)</f>
        <v>0</v>
      </c>
      <c r="BH1670" s="10" t="s">
        <v>78</v>
      </c>
      <c r="BI1670" s="103" t="e">
        <f>ROUND(#REF!*H1670,2)</f>
        <v>#REF!</v>
      </c>
      <c r="BJ1670" s="10" t="s">
        <v>112</v>
      </c>
      <c r="BK1670" s="102" t="s">
        <v>3025</v>
      </c>
    </row>
    <row r="1671" spans="2:63" s="1" customFormat="1" x14ac:dyDescent="0.2">
      <c r="B1671" s="21"/>
      <c r="D1671" s="104" t="s">
        <v>114</v>
      </c>
      <c r="F1671" s="105" t="s">
        <v>3024</v>
      </c>
      <c r="I1671" s="97"/>
      <c r="J1671" s="156"/>
      <c r="K1671" s="106"/>
      <c r="R1671" s="44"/>
      <c r="AR1671" s="10" t="s">
        <v>114</v>
      </c>
      <c r="AS1671" s="10" t="s">
        <v>70</v>
      </c>
    </row>
    <row r="1672" spans="2:63" s="1" customFormat="1" ht="24.2" customHeight="1" x14ac:dyDescent="0.2">
      <c r="B1672" s="92"/>
      <c r="C1672" s="108" t="s">
        <v>3026</v>
      </c>
      <c r="D1672" s="108" t="s">
        <v>2889</v>
      </c>
      <c r="E1672" s="109" t="s">
        <v>3027</v>
      </c>
      <c r="F1672" s="110" t="s">
        <v>3028</v>
      </c>
      <c r="G1672" s="111" t="s">
        <v>111</v>
      </c>
      <c r="H1672" s="112">
        <v>1</v>
      </c>
      <c r="I1672" s="97" t="s">
        <v>4510</v>
      </c>
      <c r="J1672" s="156"/>
      <c r="K1672" s="113" t="s">
        <v>1</v>
      </c>
      <c r="L1672" s="114" t="s">
        <v>35</v>
      </c>
      <c r="M1672" s="100">
        <v>0</v>
      </c>
      <c r="N1672" s="100">
        <f>M1672*H1672</f>
        <v>0</v>
      </c>
      <c r="O1672" s="100">
        <v>0.20519000000000001</v>
      </c>
      <c r="P1672" s="100">
        <f>O1672*H1672</f>
        <v>0.20519000000000001</v>
      </c>
      <c r="Q1672" s="100">
        <v>0</v>
      </c>
      <c r="R1672" s="101">
        <f>Q1672*H1672</f>
        <v>0</v>
      </c>
      <c r="AP1672" s="102" t="s">
        <v>128</v>
      </c>
      <c r="AR1672" s="102" t="s">
        <v>2889</v>
      </c>
      <c r="AS1672" s="102" t="s">
        <v>70</v>
      </c>
      <c r="AW1672" s="10" t="s">
        <v>113</v>
      </c>
      <c r="BC1672" s="103" t="e">
        <f>IF(L1672="základní",#REF!,0)</f>
        <v>#REF!</v>
      </c>
      <c r="BD1672" s="103">
        <f>IF(L1672="snížená",#REF!,0)</f>
        <v>0</v>
      </c>
      <c r="BE1672" s="103">
        <f>IF(L1672="zákl. přenesená",#REF!,0)</f>
        <v>0</v>
      </c>
      <c r="BF1672" s="103">
        <f>IF(L1672="sníž. přenesená",#REF!,0)</f>
        <v>0</v>
      </c>
      <c r="BG1672" s="103">
        <f>IF(L1672="nulová",#REF!,0)</f>
        <v>0</v>
      </c>
      <c r="BH1672" s="10" t="s">
        <v>78</v>
      </c>
      <c r="BI1672" s="103" t="e">
        <f>ROUND(#REF!*H1672,2)</f>
        <v>#REF!</v>
      </c>
      <c r="BJ1672" s="10" t="s">
        <v>112</v>
      </c>
      <c r="BK1672" s="102" t="s">
        <v>3029</v>
      </c>
    </row>
    <row r="1673" spans="2:63" s="1" customFormat="1" x14ac:dyDescent="0.2">
      <c r="B1673" s="21"/>
      <c r="D1673" s="104" t="s">
        <v>114</v>
      </c>
      <c r="F1673" s="105" t="s">
        <v>3028</v>
      </c>
      <c r="I1673" s="97"/>
      <c r="J1673" s="156"/>
      <c r="K1673" s="106"/>
      <c r="R1673" s="44"/>
      <c r="AR1673" s="10" t="s">
        <v>114</v>
      </c>
      <c r="AS1673" s="10" t="s">
        <v>70</v>
      </c>
    </row>
    <row r="1674" spans="2:63" s="1" customFormat="1" ht="24.2" customHeight="1" x14ac:dyDescent="0.2">
      <c r="B1674" s="92"/>
      <c r="C1674" s="108" t="s">
        <v>1592</v>
      </c>
      <c r="D1674" s="108" t="s">
        <v>2889</v>
      </c>
      <c r="E1674" s="109" t="s">
        <v>3030</v>
      </c>
      <c r="F1674" s="110" t="s">
        <v>3031</v>
      </c>
      <c r="G1674" s="111" t="s">
        <v>111</v>
      </c>
      <c r="H1674" s="112">
        <v>1</v>
      </c>
      <c r="I1674" s="97" t="s">
        <v>4510</v>
      </c>
      <c r="J1674" s="156"/>
      <c r="K1674" s="113" t="s">
        <v>1</v>
      </c>
      <c r="L1674" s="114" t="s">
        <v>35</v>
      </c>
      <c r="M1674" s="100">
        <v>0</v>
      </c>
      <c r="N1674" s="100">
        <f>M1674*H1674</f>
        <v>0</v>
      </c>
      <c r="O1674" s="100">
        <v>0.20891999999999999</v>
      </c>
      <c r="P1674" s="100">
        <f>O1674*H1674</f>
        <v>0.20891999999999999</v>
      </c>
      <c r="Q1674" s="100">
        <v>0</v>
      </c>
      <c r="R1674" s="101">
        <f>Q1674*H1674</f>
        <v>0</v>
      </c>
      <c r="AP1674" s="102" t="s">
        <v>128</v>
      </c>
      <c r="AR1674" s="102" t="s">
        <v>2889</v>
      </c>
      <c r="AS1674" s="102" t="s">
        <v>70</v>
      </c>
      <c r="AW1674" s="10" t="s">
        <v>113</v>
      </c>
      <c r="BC1674" s="103" t="e">
        <f>IF(L1674="základní",#REF!,0)</f>
        <v>#REF!</v>
      </c>
      <c r="BD1674" s="103">
        <f>IF(L1674="snížená",#REF!,0)</f>
        <v>0</v>
      </c>
      <c r="BE1674" s="103">
        <f>IF(L1674="zákl. přenesená",#REF!,0)</f>
        <v>0</v>
      </c>
      <c r="BF1674" s="103">
        <f>IF(L1674="sníž. přenesená",#REF!,0)</f>
        <v>0</v>
      </c>
      <c r="BG1674" s="103">
        <f>IF(L1674="nulová",#REF!,0)</f>
        <v>0</v>
      </c>
      <c r="BH1674" s="10" t="s">
        <v>78</v>
      </c>
      <c r="BI1674" s="103" t="e">
        <f>ROUND(#REF!*H1674,2)</f>
        <v>#REF!</v>
      </c>
      <c r="BJ1674" s="10" t="s">
        <v>112</v>
      </c>
      <c r="BK1674" s="102" t="s">
        <v>3032</v>
      </c>
    </row>
    <row r="1675" spans="2:63" s="1" customFormat="1" x14ac:dyDescent="0.2">
      <c r="B1675" s="21"/>
      <c r="D1675" s="104" t="s">
        <v>114</v>
      </c>
      <c r="F1675" s="105" t="s">
        <v>3031</v>
      </c>
      <c r="I1675" s="97"/>
      <c r="J1675" s="156"/>
      <c r="K1675" s="106"/>
      <c r="R1675" s="44"/>
      <c r="AR1675" s="10" t="s">
        <v>114</v>
      </c>
      <c r="AS1675" s="10" t="s">
        <v>70</v>
      </c>
    </row>
    <row r="1676" spans="2:63" s="1" customFormat="1" ht="24.2" customHeight="1" x14ac:dyDescent="0.2">
      <c r="B1676" s="92"/>
      <c r="C1676" s="108" t="s">
        <v>3033</v>
      </c>
      <c r="D1676" s="108" t="s">
        <v>2889</v>
      </c>
      <c r="E1676" s="109" t="s">
        <v>3034</v>
      </c>
      <c r="F1676" s="110" t="s">
        <v>3035</v>
      </c>
      <c r="G1676" s="111" t="s">
        <v>111</v>
      </c>
      <c r="H1676" s="112">
        <v>1</v>
      </c>
      <c r="I1676" s="97" t="s">
        <v>4510</v>
      </c>
      <c r="J1676" s="156"/>
      <c r="K1676" s="113" t="s">
        <v>1</v>
      </c>
      <c r="L1676" s="114" t="s">
        <v>35</v>
      </c>
      <c r="M1676" s="100">
        <v>0</v>
      </c>
      <c r="N1676" s="100">
        <f>M1676*H1676</f>
        <v>0</v>
      </c>
      <c r="O1676" s="100">
        <v>0.21265000000000001</v>
      </c>
      <c r="P1676" s="100">
        <f>O1676*H1676</f>
        <v>0.21265000000000001</v>
      </c>
      <c r="Q1676" s="100">
        <v>0</v>
      </c>
      <c r="R1676" s="101">
        <f>Q1676*H1676</f>
        <v>0</v>
      </c>
      <c r="AP1676" s="102" t="s">
        <v>128</v>
      </c>
      <c r="AR1676" s="102" t="s">
        <v>2889</v>
      </c>
      <c r="AS1676" s="102" t="s">
        <v>70</v>
      </c>
      <c r="AW1676" s="10" t="s">
        <v>113</v>
      </c>
      <c r="BC1676" s="103" t="e">
        <f>IF(L1676="základní",#REF!,0)</f>
        <v>#REF!</v>
      </c>
      <c r="BD1676" s="103">
        <f>IF(L1676="snížená",#REF!,0)</f>
        <v>0</v>
      </c>
      <c r="BE1676" s="103">
        <f>IF(L1676="zákl. přenesená",#REF!,0)</f>
        <v>0</v>
      </c>
      <c r="BF1676" s="103">
        <f>IF(L1676="sníž. přenesená",#REF!,0)</f>
        <v>0</v>
      </c>
      <c r="BG1676" s="103">
        <f>IF(L1676="nulová",#REF!,0)</f>
        <v>0</v>
      </c>
      <c r="BH1676" s="10" t="s">
        <v>78</v>
      </c>
      <c r="BI1676" s="103" t="e">
        <f>ROUND(#REF!*H1676,2)</f>
        <v>#REF!</v>
      </c>
      <c r="BJ1676" s="10" t="s">
        <v>112</v>
      </c>
      <c r="BK1676" s="102" t="s">
        <v>3036</v>
      </c>
    </row>
    <row r="1677" spans="2:63" s="1" customFormat="1" x14ac:dyDescent="0.2">
      <c r="B1677" s="21"/>
      <c r="D1677" s="104" t="s">
        <v>114</v>
      </c>
      <c r="F1677" s="105" t="s">
        <v>3035</v>
      </c>
      <c r="I1677" s="97"/>
      <c r="J1677" s="156"/>
      <c r="K1677" s="106"/>
      <c r="R1677" s="44"/>
      <c r="AR1677" s="10" t="s">
        <v>114</v>
      </c>
      <c r="AS1677" s="10" t="s">
        <v>70</v>
      </c>
    </row>
    <row r="1678" spans="2:63" s="1" customFormat="1" ht="24.2" customHeight="1" x14ac:dyDescent="0.2">
      <c r="B1678" s="92"/>
      <c r="C1678" s="108" t="s">
        <v>1597</v>
      </c>
      <c r="D1678" s="108" t="s">
        <v>2889</v>
      </c>
      <c r="E1678" s="109" t="s">
        <v>3037</v>
      </c>
      <c r="F1678" s="110" t="s">
        <v>3038</v>
      </c>
      <c r="G1678" s="111" t="s">
        <v>111</v>
      </c>
      <c r="H1678" s="112">
        <v>1</v>
      </c>
      <c r="I1678" s="97" t="s">
        <v>4510</v>
      </c>
      <c r="J1678" s="156"/>
      <c r="K1678" s="113" t="s">
        <v>1</v>
      </c>
      <c r="L1678" s="114" t="s">
        <v>35</v>
      </c>
      <c r="M1678" s="100">
        <v>0</v>
      </c>
      <c r="N1678" s="100">
        <f>M1678*H1678</f>
        <v>0</v>
      </c>
      <c r="O1678" s="100">
        <v>0.21637999999999999</v>
      </c>
      <c r="P1678" s="100">
        <f>O1678*H1678</f>
        <v>0.21637999999999999</v>
      </c>
      <c r="Q1678" s="100">
        <v>0</v>
      </c>
      <c r="R1678" s="101">
        <f>Q1678*H1678</f>
        <v>0</v>
      </c>
      <c r="AP1678" s="102" t="s">
        <v>128</v>
      </c>
      <c r="AR1678" s="102" t="s">
        <v>2889</v>
      </c>
      <c r="AS1678" s="102" t="s">
        <v>70</v>
      </c>
      <c r="AW1678" s="10" t="s">
        <v>113</v>
      </c>
      <c r="BC1678" s="103" t="e">
        <f>IF(L1678="základní",#REF!,0)</f>
        <v>#REF!</v>
      </c>
      <c r="BD1678" s="103">
        <f>IF(L1678="snížená",#REF!,0)</f>
        <v>0</v>
      </c>
      <c r="BE1678" s="103">
        <f>IF(L1678="zákl. přenesená",#REF!,0)</f>
        <v>0</v>
      </c>
      <c r="BF1678" s="103">
        <f>IF(L1678="sníž. přenesená",#REF!,0)</f>
        <v>0</v>
      </c>
      <c r="BG1678" s="103">
        <f>IF(L1678="nulová",#REF!,0)</f>
        <v>0</v>
      </c>
      <c r="BH1678" s="10" t="s">
        <v>78</v>
      </c>
      <c r="BI1678" s="103" t="e">
        <f>ROUND(#REF!*H1678,2)</f>
        <v>#REF!</v>
      </c>
      <c r="BJ1678" s="10" t="s">
        <v>112</v>
      </c>
      <c r="BK1678" s="102" t="s">
        <v>3039</v>
      </c>
    </row>
    <row r="1679" spans="2:63" s="1" customFormat="1" x14ac:dyDescent="0.2">
      <c r="B1679" s="21"/>
      <c r="D1679" s="104" t="s">
        <v>114</v>
      </c>
      <c r="F1679" s="105" t="s">
        <v>3038</v>
      </c>
      <c r="I1679" s="97"/>
      <c r="J1679" s="156"/>
      <c r="K1679" s="106"/>
      <c r="R1679" s="44"/>
      <c r="AR1679" s="10" t="s">
        <v>114</v>
      </c>
      <c r="AS1679" s="10" t="s">
        <v>70</v>
      </c>
    </row>
    <row r="1680" spans="2:63" s="1" customFormat="1" ht="24.2" customHeight="1" x14ac:dyDescent="0.2">
      <c r="B1680" s="92"/>
      <c r="C1680" s="108" t="s">
        <v>3040</v>
      </c>
      <c r="D1680" s="108" t="s">
        <v>2889</v>
      </c>
      <c r="E1680" s="109" t="s">
        <v>3041</v>
      </c>
      <c r="F1680" s="110" t="s">
        <v>3042</v>
      </c>
      <c r="G1680" s="111" t="s">
        <v>111</v>
      </c>
      <c r="H1680" s="112">
        <v>1</v>
      </c>
      <c r="I1680" s="97" t="s">
        <v>4510</v>
      </c>
      <c r="J1680" s="156"/>
      <c r="K1680" s="113" t="s">
        <v>1</v>
      </c>
      <c r="L1680" s="114" t="s">
        <v>35</v>
      </c>
      <c r="M1680" s="100">
        <v>0</v>
      </c>
      <c r="N1680" s="100">
        <f>M1680*H1680</f>
        <v>0</v>
      </c>
      <c r="O1680" s="100">
        <v>0.22012000000000001</v>
      </c>
      <c r="P1680" s="100">
        <f>O1680*H1680</f>
        <v>0.22012000000000001</v>
      </c>
      <c r="Q1680" s="100">
        <v>0</v>
      </c>
      <c r="R1680" s="101">
        <f>Q1680*H1680</f>
        <v>0</v>
      </c>
      <c r="AP1680" s="102" t="s">
        <v>128</v>
      </c>
      <c r="AR1680" s="102" t="s">
        <v>2889</v>
      </c>
      <c r="AS1680" s="102" t="s">
        <v>70</v>
      </c>
      <c r="AW1680" s="10" t="s">
        <v>113</v>
      </c>
      <c r="BC1680" s="103" t="e">
        <f>IF(L1680="základní",#REF!,0)</f>
        <v>#REF!</v>
      </c>
      <c r="BD1680" s="103">
        <f>IF(L1680="snížená",#REF!,0)</f>
        <v>0</v>
      </c>
      <c r="BE1680" s="103">
        <f>IF(L1680="zákl. přenesená",#REF!,0)</f>
        <v>0</v>
      </c>
      <c r="BF1680" s="103">
        <f>IF(L1680="sníž. přenesená",#REF!,0)</f>
        <v>0</v>
      </c>
      <c r="BG1680" s="103">
        <f>IF(L1680="nulová",#REF!,0)</f>
        <v>0</v>
      </c>
      <c r="BH1680" s="10" t="s">
        <v>78</v>
      </c>
      <c r="BI1680" s="103" t="e">
        <f>ROUND(#REF!*H1680,2)</f>
        <v>#REF!</v>
      </c>
      <c r="BJ1680" s="10" t="s">
        <v>112</v>
      </c>
      <c r="BK1680" s="102" t="s">
        <v>3043</v>
      </c>
    </row>
    <row r="1681" spans="2:63" s="1" customFormat="1" x14ac:dyDescent="0.2">
      <c r="B1681" s="21"/>
      <c r="D1681" s="104" t="s">
        <v>114</v>
      </c>
      <c r="F1681" s="105" t="s">
        <v>3042</v>
      </c>
      <c r="I1681" s="97"/>
      <c r="J1681" s="156"/>
      <c r="K1681" s="106"/>
      <c r="R1681" s="44"/>
      <c r="AR1681" s="10" t="s">
        <v>114</v>
      </c>
      <c r="AS1681" s="10" t="s">
        <v>70</v>
      </c>
    </row>
    <row r="1682" spans="2:63" s="1" customFormat="1" ht="24.2" customHeight="1" x14ac:dyDescent="0.2">
      <c r="B1682" s="92"/>
      <c r="C1682" s="108" t="s">
        <v>1601</v>
      </c>
      <c r="D1682" s="108" t="s">
        <v>2889</v>
      </c>
      <c r="E1682" s="109" t="s">
        <v>3044</v>
      </c>
      <c r="F1682" s="110" t="s">
        <v>3045</v>
      </c>
      <c r="G1682" s="111" t="s">
        <v>111</v>
      </c>
      <c r="H1682" s="112">
        <v>1</v>
      </c>
      <c r="I1682" s="97" t="s">
        <v>4510</v>
      </c>
      <c r="J1682" s="156"/>
      <c r="K1682" s="113" t="s">
        <v>1</v>
      </c>
      <c r="L1682" s="114" t="s">
        <v>35</v>
      </c>
      <c r="M1682" s="100">
        <v>0</v>
      </c>
      <c r="N1682" s="100">
        <f>M1682*H1682</f>
        <v>0</v>
      </c>
      <c r="O1682" s="100">
        <v>0.22384999999999999</v>
      </c>
      <c r="P1682" s="100">
        <f>O1682*H1682</f>
        <v>0.22384999999999999</v>
      </c>
      <c r="Q1682" s="100">
        <v>0</v>
      </c>
      <c r="R1682" s="101">
        <f>Q1682*H1682</f>
        <v>0</v>
      </c>
      <c r="AP1682" s="102" t="s">
        <v>128</v>
      </c>
      <c r="AR1682" s="102" t="s">
        <v>2889</v>
      </c>
      <c r="AS1682" s="102" t="s">
        <v>70</v>
      </c>
      <c r="AW1682" s="10" t="s">
        <v>113</v>
      </c>
      <c r="BC1682" s="103" t="e">
        <f>IF(L1682="základní",#REF!,0)</f>
        <v>#REF!</v>
      </c>
      <c r="BD1682" s="103">
        <f>IF(L1682="snížená",#REF!,0)</f>
        <v>0</v>
      </c>
      <c r="BE1682" s="103">
        <f>IF(L1682="zákl. přenesená",#REF!,0)</f>
        <v>0</v>
      </c>
      <c r="BF1682" s="103">
        <f>IF(L1682="sníž. přenesená",#REF!,0)</f>
        <v>0</v>
      </c>
      <c r="BG1682" s="103">
        <f>IF(L1682="nulová",#REF!,0)</f>
        <v>0</v>
      </c>
      <c r="BH1682" s="10" t="s">
        <v>78</v>
      </c>
      <c r="BI1682" s="103" t="e">
        <f>ROUND(#REF!*H1682,2)</f>
        <v>#REF!</v>
      </c>
      <c r="BJ1682" s="10" t="s">
        <v>112</v>
      </c>
      <c r="BK1682" s="102" t="s">
        <v>3046</v>
      </c>
    </row>
    <row r="1683" spans="2:63" s="1" customFormat="1" x14ac:dyDescent="0.2">
      <c r="B1683" s="21"/>
      <c r="D1683" s="104" t="s">
        <v>114</v>
      </c>
      <c r="F1683" s="105" t="s">
        <v>3045</v>
      </c>
      <c r="I1683" s="97"/>
      <c r="J1683" s="156"/>
      <c r="K1683" s="106"/>
      <c r="R1683" s="44"/>
      <c r="AR1683" s="10" t="s">
        <v>114</v>
      </c>
      <c r="AS1683" s="10" t="s">
        <v>70</v>
      </c>
    </row>
    <row r="1684" spans="2:63" s="1" customFormat="1" ht="24.2" customHeight="1" x14ac:dyDescent="0.2">
      <c r="B1684" s="92"/>
      <c r="C1684" s="108" t="s">
        <v>3047</v>
      </c>
      <c r="D1684" s="108" t="s">
        <v>2889</v>
      </c>
      <c r="E1684" s="109" t="s">
        <v>3048</v>
      </c>
      <c r="F1684" s="110" t="s">
        <v>3049</v>
      </c>
      <c r="G1684" s="111" t="s">
        <v>111</v>
      </c>
      <c r="H1684" s="112">
        <v>2</v>
      </c>
      <c r="I1684" s="97" t="s">
        <v>4510</v>
      </c>
      <c r="J1684" s="156"/>
      <c r="K1684" s="113" t="s">
        <v>1</v>
      </c>
      <c r="L1684" s="114" t="s">
        <v>35</v>
      </c>
      <c r="M1684" s="100">
        <v>0</v>
      </c>
      <c r="N1684" s="100">
        <f>M1684*H1684</f>
        <v>0</v>
      </c>
      <c r="O1684" s="100">
        <v>3.0000000000000001E-5</v>
      </c>
      <c r="P1684" s="100">
        <f>O1684*H1684</f>
        <v>6.0000000000000002E-5</v>
      </c>
      <c r="Q1684" s="100">
        <v>0</v>
      </c>
      <c r="R1684" s="101">
        <f>Q1684*H1684</f>
        <v>0</v>
      </c>
      <c r="AP1684" s="102" t="s">
        <v>128</v>
      </c>
      <c r="AR1684" s="102" t="s">
        <v>2889</v>
      </c>
      <c r="AS1684" s="102" t="s">
        <v>70</v>
      </c>
      <c r="AW1684" s="10" t="s">
        <v>113</v>
      </c>
      <c r="BC1684" s="103" t="e">
        <f>IF(L1684="základní",#REF!,0)</f>
        <v>#REF!</v>
      </c>
      <c r="BD1684" s="103">
        <f>IF(L1684="snížená",#REF!,0)</f>
        <v>0</v>
      </c>
      <c r="BE1684" s="103">
        <f>IF(L1684="zákl. přenesená",#REF!,0)</f>
        <v>0</v>
      </c>
      <c r="BF1684" s="103">
        <f>IF(L1684="sníž. přenesená",#REF!,0)</f>
        <v>0</v>
      </c>
      <c r="BG1684" s="103">
        <f>IF(L1684="nulová",#REF!,0)</f>
        <v>0</v>
      </c>
      <c r="BH1684" s="10" t="s">
        <v>78</v>
      </c>
      <c r="BI1684" s="103" t="e">
        <f>ROUND(#REF!*H1684,2)</f>
        <v>#REF!</v>
      </c>
      <c r="BJ1684" s="10" t="s">
        <v>112</v>
      </c>
      <c r="BK1684" s="102" t="s">
        <v>3050</v>
      </c>
    </row>
    <row r="1685" spans="2:63" s="1" customFormat="1" x14ac:dyDescent="0.2">
      <c r="B1685" s="21"/>
      <c r="D1685" s="104" t="s">
        <v>114</v>
      </c>
      <c r="F1685" s="105" t="s">
        <v>3049</v>
      </c>
      <c r="I1685" s="97"/>
      <c r="J1685" s="156"/>
      <c r="K1685" s="106"/>
      <c r="R1685" s="44"/>
      <c r="AR1685" s="10" t="s">
        <v>114</v>
      </c>
      <c r="AS1685" s="10" t="s">
        <v>70</v>
      </c>
    </row>
    <row r="1686" spans="2:63" s="1" customFormat="1" ht="24.2" customHeight="1" x14ac:dyDescent="0.2">
      <c r="B1686" s="92"/>
      <c r="C1686" s="108" t="s">
        <v>1606</v>
      </c>
      <c r="D1686" s="108" t="s">
        <v>2889</v>
      </c>
      <c r="E1686" s="109" t="s">
        <v>3051</v>
      </c>
      <c r="F1686" s="110" t="s">
        <v>3052</v>
      </c>
      <c r="G1686" s="111" t="s">
        <v>111</v>
      </c>
      <c r="H1686" s="112">
        <v>2</v>
      </c>
      <c r="I1686" s="97" t="s">
        <v>4510</v>
      </c>
      <c r="J1686" s="156"/>
      <c r="K1686" s="113" t="s">
        <v>1</v>
      </c>
      <c r="L1686" s="114" t="s">
        <v>35</v>
      </c>
      <c r="M1686" s="100">
        <v>0</v>
      </c>
      <c r="N1686" s="100">
        <f>M1686*H1686</f>
        <v>0</v>
      </c>
      <c r="O1686" s="100">
        <v>2.5999999999999998E-4</v>
      </c>
      <c r="P1686" s="100">
        <f>O1686*H1686</f>
        <v>5.1999999999999995E-4</v>
      </c>
      <c r="Q1686" s="100">
        <v>0</v>
      </c>
      <c r="R1686" s="101">
        <f>Q1686*H1686</f>
        <v>0</v>
      </c>
      <c r="AP1686" s="102" t="s">
        <v>128</v>
      </c>
      <c r="AR1686" s="102" t="s">
        <v>2889</v>
      </c>
      <c r="AS1686" s="102" t="s">
        <v>70</v>
      </c>
      <c r="AW1686" s="10" t="s">
        <v>113</v>
      </c>
      <c r="BC1686" s="103" t="e">
        <f>IF(L1686="základní",#REF!,0)</f>
        <v>#REF!</v>
      </c>
      <c r="BD1686" s="103">
        <f>IF(L1686="snížená",#REF!,0)</f>
        <v>0</v>
      </c>
      <c r="BE1686" s="103">
        <f>IF(L1686="zákl. přenesená",#REF!,0)</f>
        <v>0</v>
      </c>
      <c r="BF1686" s="103">
        <f>IF(L1686="sníž. přenesená",#REF!,0)</f>
        <v>0</v>
      </c>
      <c r="BG1686" s="103">
        <f>IF(L1686="nulová",#REF!,0)</f>
        <v>0</v>
      </c>
      <c r="BH1686" s="10" t="s">
        <v>78</v>
      </c>
      <c r="BI1686" s="103" t="e">
        <f>ROUND(#REF!*H1686,2)</f>
        <v>#REF!</v>
      </c>
      <c r="BJ1686" s="10" t="s">
        <v>112</v>
      </c>
      <c r="BK1686" s="102" t="s">
        <v>3053</v>
      </c>
    </row>
    <row r="1687" spans="2:63" s="1" customFormat="1" ht="19.5" x14ac:dyDescent="0.2">
      <c r="B1687" s="21"/>
      <c r="D1687" s="104" t="s">
        <v>114</v>
      </c>
      <c r="F1687" s="105" t="s">
        <v>3052</v>
      </c>
      <c r="I1687" s="97"/>
      <c r="J1687" s="156"/>
      <c r="K1687" s="106"/>
      <c r="R1687" s="44"/>
      <c r="AR1687" s="10" t="s">
        <v>114</v>
      </c>
      <c r="AS1687" s="10" t="s">
        <v>70</v>
      </c>
    </row>
    <row r="1688" spans="2:63" s="1" customFormat="1" ht="37.9" customHeight="1" x14ac:dyDescent="0.2">
      <c r="B1688" s="92"/>
      <c r="C1688" s="108" t="s">
        <v>3054</v>
      </c>
      <c r="D1688" s="108" t="s">
        <v>2889</v>
      </c>
      <c r="E1688" s="109" t="s">
        <v>3055</v>
      </c>
      <c r="F1688" s="110" t="s">
        <v>3056</v>
      </c>
      <c r="G1688" s="111" t="s">
        <v>111</v>
      </c>
      <c r="H1688" s="112">
        <v>1</v>
      </c>
      <c r="I1688" s="97" t="s">
        <v>4510</v>
      </c>
      <c r="J1688" s="156"/>
      <c r="K1688" s="113" t="s">
        <v>1</v>
      </c>
      <c r="L1688" s="114" t="s">
        <v>35</v>
      </c>
      <c r="M1688" s="100">
        <v>0</v>
      </c>
      <c r="N1688" s="100">
        <f>M1688*H1688</f>
        <v>0</v>
      </c>
      <c r="O1688" s="100">
        <v>0.129</v>
      </c>
      <c r="P1688" s="100">
        <f>O1688*H1688</f>
        <v>0.129</v>
      </c>
      <c r="Q1688" s="100">
        <v>0</v>
      </c>
      <c r="R1688" s="101">
        <f>Q1688*H1688</f>
        <v>0</v>
      </c>
      <c r="AP1688" s="102" t="s">
        <v>128</v>
      </c>
      <c r="AR1688" s="102" t="s">
        <v>2889</v>
      </c>
      <c r="AS1688" s="102" t="s">
        <v>70</v>
      </c>
      <c r="AW1688" s="10" t="s">
        <v>113</v>
      </c>
      <c r="BC1688" s="103" t="e">
        <f>IF(L1688="základní",#REF!,0)</f>
        <v>#REF!</v>
      </c>
      <c r="BD1688" s="103">
        <f>IF(L1688="snížená",#REF!,0)</f>
        <v>0</v>
      </c>
      <c r="BE1688" s="103">
        <f>IF(L1688="zákl. přenesená",#REF!,0)</f>
        <v>0</v>
      </c>
      <c r="BF1688" s="103">
        <f>IF(L1688="sníž. přenesená",#REF!,0)</f>
        <v>0</v>
      </c>
      <c r="BG1688" s="103">
        <f>IF(L1688="nulová",#REF!,0)</f>
        <v>0</v>
      </c>
      <c r="BH1688" s="10" t="s">
        <v>78</v>
      </c>
      <c r="BI1688" s="103" t="e">
        <f>ROUND(#REF!*H1688,2)</f>
        <v>#REF!</v>
      </c>
      <c r="BJ1688" s="10" t="s">
        <v>112</v>
      </c>
      <c r="BK1688" s="102" t="s">
        <v>3057</v>
      </c>
    </row>
    <row r="1689" spans="2:63" s="1" customFormat="1" ht="19.5" x14ac:dyDescent="0.2">
      <c r="B1689" s="21"/>
      <c r="D1689" s="104" t="s">
        <v>114</v>
      </c>
      <c r="F1689" s="105" t="s">
        <v>3056</v>
      </c>
      <c r="I1689" s="97"/>
      <c r="J1689" s="156"/>
      <c r="K1689" s="106"/>
      <c r="R1689" s="44"/>
      <c r="AR1689" s="10" t="s">
        <v>114</v>
      </c>
      <c r="AS1689" s="10" t="s">
        <v>70</v>
      </c>
    </row>
    <row r="1690" spans="2:63" s="1" customFormat="1" ht="37.9" customHeight="1" x14ac:dyDescent="0.2">
      <c r="B1690" s="92"/>
      <c r="C1690" s="108" t="s">
        <v>1610</v>
      </c>
      <c r="D1690" s="108" t="s">
        <v>2889</v>
      </c>
      <c r="E1690" s="109" t="s">
        <v>3058</v>
      </c>
      <c r="F1690" s="110" t="s">
        <v>3059</v>
      </c>
      <c r="G1690" s="111" t="s">
        <v>111</v>
      </c>
      <c r="H1690" s="112">
        <v>1</v>
      </c>
      <c r="I1690" s="97" t="s">
        <v>4510</v>
      </c>
      <c r="J1690" s="156"/>
      <c r="K1690" s="113" t="s">
        <v>1</v>
      </c>
      <c r="L1690" s="114" t="s">
        <v>35</v>
      </c>
      <c r="M1690" s="100">
        <v>0</v>
      </c>
      <c r="N1690" s="100">
        <f>M1690*H1690</f>
        <v>0</v>
      </c>
      <c r="O1690" s="100">
        <v>0</v>
      </c>
      <c r="P1690" s="100">
        <f>O1690*H1690</f>
        <v>0</v>
      </c>
      <c r="Q1690" s="100">
        <v>0</v>
      </c>
      <c r="R1690" s="101">
        <f>Q1690*H1690</f>
        <v>0</v>
      </c>
      <c r="AP1690" s="102" t="s">
        <v>128</v>
      </c>
      <c r="AR1690" s="102" t="s">
        <v>2889</v>
      </c>
      <c r="AS1690" s="102" t="s">
        <v>70</v>
      </c>
      <c r="AW1690" s="10" t="s">
        <v>113</v>
      </c>
      <c r="BC1690" s="103" t="e">
        <f>IF(L1690="základní",#REF!,0)</f>
        <v>#REF!</v>
      </c>
      <c r="BD1690" s="103">
        <f>IF(L1690="snížená",#REF!,0)</f>
        <v>0</v>
      </c>
      <c r="BE1690" s="103">
        <f>IF(L1690="zákl. přenesená",#REF!,0)</f>
        <v>0</v>
      </c>
      <c r="BF1690" s="103">
        <f>IF(L1690="sníž. přenesená",#REF!,0)</f>
        <v>0</v>
      </c>
      <c r="BG1690" s="103">
        <f>IF(L1690="nulová",#REF!,0)</f>
        <v>0</v>
      </c>
      <c r="BH1690" s="10" t="s">
        <v>78</v>
      </c>
      <c r="BI1690" s="103" t="e">
        <f>ROUND(#REF!*H1690,2)</f>
        <v>#REF!</v>
      </c>
      <c r="BJ1690" s="10" t="s">
        <v>112</v>
      </c>
      <c r="BK1690" s="102" t="s">
        <v>3060</v>
      </c>
    </row>
    <row r="1691" spans="2:63" s="1" customFormat="1" ht="19.5" x14ac:dyDescent="0.2">
      <c r="B1691" s="21"/>
      <c r="D1691" s="104" t="s">
        <v>114</v>
      </c>
      <c r="F1691" s="105" t="s">
        <v>3059</v>
      </c>
      <c r="I1691" s="97"/>
      <c r="J1691" s="156"/>
      <c r="K1691" s="106"/>
      <c r="R1691" s="44"/>
      <c r="AR1691" s="10" t="s">
        <v>114</v>
      </c>
      <c r="AS1691" s="10" t="s">
        <v>70</v>
      </c>
    </row>
    <row r="1692" spans="2:63" s="1" customFormat="1" ht="37.9" customHeight="1" x14ac:dyDescent="0.2">
      <c r="B1692" s="92"/>
      <c r="C1692" s="108" t="s">
        <v>3061</v>
      </c>
      <c r="D1692" s="108" t="s">
        <v>2889</v>
      </c>
      <c r="E1692" s="109" t="s">
        <v>3062</v>
      </c>
      <c r="F1692" s="110" t="s">
        <v>3063</v>
      </c>
      <c r="G1692" s="111" t="s">
        <v>111</v>
      </c>
      <c r="H1692" s="112">
        <v>1</v>
      </c>
      <c r="I1692" s="97" t="s">
        <v>4510</v>
      </c>
      <c r="J1692" s="156"/>
      <c r="K1692" s="113" t="s">
        <v>1</v>
      </c>
      <c r="L1692" s="114" t="s">
        <v>35</v>
      </c>
      <c r="M1692" s="100">
        <v>0</v>
      </c>
      <c r="N1692" s="100">
        <f>M1692*H1692</f>
        <v>0</v>
      </c>
      <c r="O1692" s="100">
        <v>0.12609999999999999</v>
      </c>
      <c r="P1692" s="100">
        <f>O1692*H1692</f>
        <v>0.12609999999999999</v>
      </c>
      <c r="Q1692" s="100">
        <v>0</v>
      </c>
      <c r="R1692" s="101">
        <f>Q1692*H1692</f>
        <v>0</v>
      </c>
      <c r="AP1692" s="102" t="s">
        <v>128</v>
      </c>
      <c r="AR1692" s="102" t="s">
        <v>2889</v>
      </c>
      <c r="AS1692" s="102" t="s">
        <v>70</v>
      </c>
      <c r="AW1692" s="10" t="s">
        <v>113</v>
      </c>
      <c r="BC1692" s="103" t="e">
        <f>IF(L1692="základní",#REF!,0)</f>
        <v>#REF!</v>
      </c>
      <c r="BD1692" s="103">
        <f>IF(L1692="snížená",#REF!,0)</f>
        <v>0</v>
      </c>
      <c r="BE1692" s="103">
        <f>IF(L1692="zákl. přenesená",#REF!,0)</f>
        <v>0</v>
      </c>
      <c r="BF1692" s="103">
        <f>IF(L1692="sníž. přenesená",#REF!,0)</f>
        <v>0</v>
      </c>
      <c r="BG1692" s="103">
        <f>IF(L1692="nulová",#REF!,0)</f>
        <v>0</v>
      </c>
      <c r="BH1692" s="10" t="s">
        <v>78</v>
      </c>
      <c r="BI1692" s="103" t="e">
        <f>ROUND(#REF!*H1692,2)</f>
        <v>#REF!</v>
      </c>
      <c r="BJ1692" s="10" t="s">
        <v>112</v>
      </c>
      <c r="BK1692" s="102" t="s">
        <v>3064</v>
      </c>
    </row>
    <row r="1693" spans="2:63" s="1" customFormat="1" ht="19.5" x14ac:dyDescent="0.2">
      <c r="B1693" s="21"/>
      <c r="D1693" s="104" t="s">
        <v>114</v>
      </c>
      <c r="F1693" s="105" t="s">
        <v>3063</v>
      </c>
      <c r="I1693" s="97"/>
      <c r="J1693" s="156"/>
      <c r="K1693" s="106"/>
      <c r="R1693" s="44"/>
      <c r="AR1693" s="10" t="s">
        <v>114</v>
      </c>
      <c r="AS1693" s="10" t="s">
        <v>70</v>
      </c>
    </row>
    <row r="1694" spans="2:63" s="1" customFormat="1" ht="37.9" customHeight="1" x14ac:dyDescent="0.2">
      <c r="B1694" s="92"/>
      <c r="C1694" s="108" t="s">
        <v>1615</v>
      </c>
      <c r="D1694" s="108" t="s">
        <v>2889</v>
      </c>
      <c r="E1694" s="109" t="s">
        <v>3065</v>
      </c>
      <c r="F1694" s="110" t="s">
        <v>3066</v>
      </c>
      <c r="G1694" s="111" t="s">
        <v>111</v>
      </c>
      <c r="H1694" s="112">
        <v>1</v>
      </c>
      <c r="I1694" s="97" t="s">
        <v>4510</v>
      </c>
      <c r="J1694" s="156"/>
      <c r="K1694" s="113" t="s">
        <v>1</v>
      </c>
      <c r="L1694" s="114" t="s">
        <v>35</v>
      </c>
      <c r="M1694" s="100">
        <v>0</v>
      </c>
      <c r="N1694" s="100">
        <f>M1694*H1694</f>
        <v>0</v>
      </c>
      <c r="O1694" s="100">
        <v>0</v>
      </c>
      <c r="P1694" s="100">
        <f>O1694*H1694</f>
        <v>0</v>
      </c>
      <c r="Q1694" s="100">
        <v>0</v>
      </c>
      <c r="R1694" s="101">
        <f>Q1694*H1694</f>
        <v>0</v>
      </c>
      <c r="AP1694" s="102" t="s">
        <v>128</v>
      </c>
      <c r="AR1694" s="102" t="s">
        <v>2889</v>
      </c>
      <c r="AS1694" s="102" t="s">
        <v>70</v>
      </c>
      <c r="AW1694" s="10" t="s">
        <v>113</v>
      </c>
      <c r="BC1694" s="103" t="e">
        <f>IF(L1694="základní",#REF!,0)</f>
        <v>#REF!</v>
      </c>
      <c r="BD1694" s="103">
        <f>IF(L1694="snížená",#REF!,0)</f>
        <v>0</v>
      </c>
      <c r="BE1694" s="103">
        <f>IF(L1694="zákl. přenesená",#REF!,0)</f>
        <v>0</v>
      </c>
      <c r="BF1694" s="103">
        <f>IF(L1694="sníž. přenesená",#REF!,0)</f>
        <v>0</v>
      </c>
      <c r="BG1694" s="103">
        <f>IF(L1694="nulová",#REF!,0)</f>
        <v>0</v>
      </c>
      <c r="BH1694" s="10" t="s">
        <v>78</v>
      </c>
      <c r="BI1694" s="103" t="e">
        <f>ROUND(#REF!*H1694,2)</f>
        <v>#REF!</v>
      </c>
      <c r="BJ1694" s="10" t="s">
        <v>112</v>
      </c>
      <c r="BK1694" s="102" t="s">
        <v>3067</v>
      </c>
    </row>
    <row r="1695" spans="2:63" s="1" customFormat="1" ht="19.5" x14ac:dyDescent="0.2">
      <c r="B1695" s="21"/>
      <c r="D1695" s="104" t="s">
        <v>114</v>
      </c>
      <c r="F1695" s="105" t="s">
        <v>3066</v>
      </c>
      <c r="I1695" s="97"/>
      <c r="J1695" s="156"/>
      <c r="K1695" s="106"/>
      <c r="R1695" s="44"/>
      <c r="AR1695" s="10" t="s">
        <v>114</v>
      </c>
      <c r="AS1695" s="10" t="s">
        <v>70</v>
      </c>
    </row>
    <row r="1696" spans="2:63" s="1" customFormat="1" ht="49.15" customHeight="1" x14ac:dyDescent="0.2">
      <c r="B1696" s="92"/>
      <c r="C1696" s="108" t="s">
        <v>3068</v>
      </c>
      <c r="D1696" s="108" t="s">
        <v>2889</v>
      </c>
      <c r="E1696" s="109" t="s">
        <v>3069</v>
      </c>
      <c r="F1696" s="110" t="s">
        <v>3070</v>
      </c>
      <c r="G1696" s="111" t="s">
        <v>111</v>
      </c>
      <c r="H1696" s="112">
        <v>1</v>
      </c>
      <c r="I1696" s="97" t="s">
        <v>4510</v>
      </c>
      <c r="J1696" s="156"/>
      <c r="K1696" s="113" t="s">
        <v>1</v>
      </c>
      <c r="L1696" s="114" t="s">
        <v>35</v>
      </c>
      <c r="M1696" s="100">
        <v>0</v>
      </c>
      <c r="N1696" s="100">
        <f>M1696*H1696</f>
        <v>0</v>
      </c>
      <c r="O1696" s="100">
        <v>0.129</v>
      </c>
      <c r="P1696" s="100">
        <f>O1696*H1696</f>
        <v>0.129</v>
      </c>
      <c r="Q1696" s="100">
        <v>0</v>
      </c>
      <c r="R1696" s="101">
        <f>Q1696*H1696</f>
        <v>0</v>
      </c>
      <c r="AP1696" s="102" t="s">
        <v>128</v>
      </c>
      <c r="AR1696" s="102" t="s">
        <v>2889</v>
      </c>
      <c r="AS1696" s="102" t="s">
        <v>70</v>
      </c>
      <c r="AW1696" s="10" t="s">
        <v>113</v>
      </c>
      <c r="BC1696" s="103" t="e">
        <f>IF(L1696="základní",#REF!,0)</f>
        <v>#REF!</v>
      </c>
      <c r="BD1696" s="103">
        <f>IF(L1696="snížená",#REF!,0)</f>
        <v>0</v>
      </c>
      <c r="BE1696" s="103">
        <f>IF(L1696="zákl. přenesená",#REF!,0)</f>
        <v>0</v>
      </c>
      <c r="BF1696" s="103">
        <f>IF(L1696="sníž. přenesená",#REF!,0)</f>
        <v>0</v>
      </c>
      <c r="BG1696" s="103">
        <f>IF(L1696="nulová",#REF!,0)</f>
        <v>0</v>
      </c>
      <c r="BH1696" s="10" t="s">
        <v>78</v>
      </c>
      <c r="BI1696" s="103" t="e">
        <f>ROUND(#REF!*H1696,2)</f>
        <v>#REF!</v>
      </c>
      <c r="BJ1696" s="10" t="s">
        <v>112</v>
      </c>
      <c r="BK1696" s="102" t="s">
        <v>3071</v>
      </c>
    </row>
    <row r="1697" spans="2:63" s="1" customFormat="1" ht="29.25" x14ac:dyDescent="0.2">
      <c r="B1697" s="21"/>
      <c r="D1697" s="104" t="s">
        <v>114</v>
      </c>
      <c r="F1697" s="105" t="s">
        <v>3070</v>
      </c>
      <c r="I1697" s="97"/>
      <c r="J1697" s="156"/>
      <c r="K1697" s="106"/>
      <c r="R1697" s="44"/>
      <c r="AR1697" s="10" t="s">
        <v>114</v>
      </c>
      <c r="AS1697" s="10" t="s">
        <v>70</v>
      </c>
    </row>
    <row r="1698" spans="2:63" s="1" customFormat="1" ht="49.15" customHeight="1" x14ac:dyDescent="0.2">
      <c r="B1698" s="92"/>
      <c r="C1698" s="108" t="s">
        <v>1619</v>
      </c>
      <c r="D1698" s="108" t="s">
        <v>2889</v>
      </c>
      <c r="E1698" s="109" t="s">
        <v>3072</v>
      </c>
      <c r="F1698" s="110" t="s">
        <v>3073</v>
      </c>
      <c r="G1698" s="111" t="s">
        <v>111</v>
      </c>
      <c r="H1698" s="112">
        <v>1</v>
      </c>
      <c r="I1698" s="97" t="s">
        <v>4510</v>
      </c>
      <c r="J1698" s="156"/>
      <c r="K1698" s="113" t="s">
        <v>1</v>
      </c>
      <c r="L1698" s="114" t="s">
        <v>35</v>
      </c>
      <c r="M1698" s="100">
        <v>0</v>
      </c>
      <c r="N1698" s="100">
        <f>M1698*H1698</f>
        <v>0</v>
      </c>
      <c r="O1698" s="100">
        <v>0</v>
      </c>
      <c r="P1698" s="100">
        <f>O1698*H1698</f>
        <v>0</v>
      </c>
      <c r="Q1698" s="100">
        <v>0</v>
      </c>
      <c r="R1698" s="101">
        <f>Q1698*H1698</f>
        <v>0</v>
      </c>
      <c r="AP1698" s="102" t="s">
        <v>128</v>
      </c>
      <c r="AR1698" s="102" t="s">
        <v>2889</v>
      </c>
      <c r="AS1698" s="102" t="s">
        <v>70</v>
      </c>
      <c r="AW1698" s="10" t="s">
        <v>113</v>
      </c>
      <c r="BC1698" s="103" t="e">
        <f>IF(L1698="základní",#REF!,0)</f>
        <v>#REF!</v>
      </c>
      <c r="BD1698" s="103">
        <f>IF(L1698="snížená",#REF!,0)</f>
        <v>0</v>
      </c>
      <c r="BE1698" s="103">
        <f>IF(L1698="zákl. přenesená",#REF!,0)</f>
        <v>0</v>
      </c>
      <c r="BF1698" s="103">
        <f>IF(L1698="sníž. přenesená",#REF!,0)</f>
        <v>0</v>
      </c>
      <c r="BG1698" s="103">
        <f>IF(L1698="nulová",#REF!,0)</f>
        <v>0</v>
      </c>
      <c r="BH1698" s="10" t="s">
        <v>78</v>
      </c>
      <c r="BI1698" s="103" t="e">
        <f>ROUND(#REF!*H1698,2)</f>
        <v>#REF!</v>
      </c>
      <c r="BJ1698" s="10" t="s">
        <v>112</v>
      </c>
      <c r="BK1698" s="102" t="s">
        <v>3074</v>
      </c>
    </row>
    <row r="1699" spans="2:63" s="1" customFormat="1" ht="29.25" x14ac:dyDescent="0.2">
      <c r="B1699" s="21"/>
      <c r="D1699" s="104" t="s">
        <v>114</v>
      </c>
      <c r="F1699" s="105" t="s">
        <v>3073</v>
      </c>
      <c r="I1699" s="97"/>
      <c r="J1699" s="156"/>
      <c r="K1699" s="106"/>
      <c r="R1699" s="44"/>
      <c r="AR1699" s="10" t="s">
        <v>114</v>
      </c>
      <c r="AS1699" s="10" t="s">
        <v>70</v>
      </c>
    </row>
    <row r="1700" spans="2:63" s="1" customFormat="1" ht="24.2" customHeight="1" x14ac:dyDescent="0.2">
      <c r="B1700" s="92"/>
      <c r="C1700" s="108" t="s">
        <v>3075</v>
      </c>
      <c r="D1700" s="108" t="s">
        <v>2889</v>
      </c>
      <c r="E1700" s="109" t="s">
        <v>3076</v>
      </c>
      <c r="F1700" s="110" t="s">
        <v>3077</v>
      </c>
      <c r="G1700" s="111" t="s">
        <v>111</v>
      </c>
      <c r="H1700" s="112">
        <v>1</v>
      </c>
      <c r="I1700" s="97" t="s">
        <v>4510</v>
      </c>
      <c r="J1700" s="156"/>
      <c r="K1700" s="113" t="s">
        <v>1</v>
      </c>
      <c r="L1700" s="114" t="s">
        <v>35</v>
      </c>
      <c r="M1700" s="100">
        <v>0</v>
      </c>
      <c r="N1700" s="100">
        <f>M1700*H1700</f>
        <v>0</v>
      </c>
      <c r="O1700" s="100">
        <v>0.14299999999999999</v>
      </c>
      <c r="P1700" s="100">
        <f>O1700*H1700</f>
        <v>0.14299999999999999</v>
      </c>
      <c r="Q1700" s="100">
        <v>0</v>
      </c>
      <c r="R1700" s="101">
        <f>Q1700*H1700</f>
        <v>0</v>
      </c>
      <c r="AP1700" s="102" t="s">
        <v>128</v>
      </c>
      <c r="AR1700" s="102" t="s">
        <v>2889</v>
      </c>
      <c r="AS1700" s="102" t="s">
        <v>70</v>
      </c>
      <c r="AW1700" s="10" t="s">
        <v>113</v>
      </c>
      <c r="BC1700" s="103" t="e">
        <f>IF(L1700="základní",#REF!,0)</f>
        <v>#REF!</v>
      </c>
      <c r="BD1700" s="103">
        <f>IF(L1700="snížená",#REF!,0)</f>
        <v>0</v>
      </c>
      <c r="BE1700" s="103">
        <f>IF(L1700="zákl. přenesená",#REF!,0)</f>
        <v>0</v>
      </c>
      <c r="BF1700" s="103">
        <f>IF(L1700="sníž. přenesená",#REF!,0)</f>
        <v>0</v>
      </c>
      <c r="BG1700" s="103">
        <f>IF(L1700="nulová",#REF!,0)</f>
        <v>0</v>
      </c>
      <c r="BH1700" s="10" t="s">
        <v>78</v>
      </c>
      <c r="BI1700" s="103" t="e">
        <f>ROUND(#REF!*H1700,2)</f>
        <v>#REF!</v>
      </c>
      <c r="BJ1700" s="10" t="s">
        <v>112</v>
      </c>
      <c r="BK1700" s="102" t="s">
        <v>3078</v>
      </c>
    </row>
    <row r="1701" spans="2:63" s="1" customFormat="1" ht="19.5" x14ac:dyDescent="0.2">
      <c r="B1701" s="21"/>
      <c r="D1701" s="104" t="s">
        <v>114</v>
      </c>
      <c r="F1701" s="105" t="s">
        <v>3077</v>
      </c>
      <c r="I1701" s="97"/>
      <c r="J1701" s="156"/>
      <c r="K1701" s="106"/>
      <c r="R1701" s="44"/>
      <c r="AR1701" s="10" t="s">
        <v>114</v>
      </c>
      <c r="AS1701" s="10" t="s">
        <v>70</v>
      </c>
    </row>
    <row r="1702" spans="2:63" s="1" customFormat="1" ht="24.2" customHeight="1" x14ac:dyDescent="0.2">
      <c r="B1702" s="92"/>
      <c r="C1702" s="108" t="s">
        <v>1624</v>
      </c>
      <c r="D1702" s="108" t="s">
        <v>2889</v>
      </c>
      <c r="E1702" s="109" t="s">
        <v>3079</v>
      </c>
      <c r="F1702" s="110" t="s">
        <v>3080</v>
      </c>
      <c r="G1702" s="111" t="s">
        <v>111</v>
      </c>
      <c r="H1702" s="112">
        <v>1</v>
      </c>
      <c r="I1702" s="97" t="s">
        <v>4510</v>
      </c>
      <c r="J1702" s="156"/>
      <c r="K1702" s="113" t="s">
        <v>1</v>
      </c>
      <c r="L1702" s="114" t="s">
        <v>35</v>
      </c>
      <c r="M1702" s="100">
        <v>0</v>
      </c>
      <c r="N1702" s="100">
        <f>M1702*H1702</f>
        <v>0</v>
      </c>
      <c r="O1702" s="100">
        <v>0.14299999999999999</v>
      </c>
      <c r="P1702" s="100">
        <f>O1702*H1702</f>
        <v>0.14299999999999999</v>
      </c>
      <c r="Q1702" s="100">
        <v>0</v>
      </c>
      <c r="R1702" s="101">
        <f>Q1702*H1702</f>
        <v>0</v>
      </c>
      <c r="AP1702" s="102" t="s">
        <v>128</v>
      </c>
      <c r="AR1702" s="102" t="s">
        <v>2889</v>
      </c>
      <c r="AS1702" s="102" t="s">
        <v>70</v>
      </c>
      <c r="AW1702" s="10" t="s">
        <v>113</v>
      </c>
      <c r="BC1702" s="103" t="e">
        <f>IF(L1702="základní",#REF!,0)</f>
        <v>#REF!</v>
      </c>
      <c r="BD1702" s="103">
        <f>IF(L1702="snížená",#REF!,0)</f>
        <v>0</v>
      </c>
      <c r="BE1702" s="103">
        <f>IF(L1702="zákl. přenesená",#REF!,0)</f>
        <v>0</v>
      </c>
      <c r="BF1702" s="103">
        <f>IF(L1702="sníž. přenesená",#REF!,0)</f>
        <v>0</v>
      </c>
      <c r="BG1702" s="103">
        <f>IF(L1702="nulová",#REF!,0)</f>
        <v>0</v>
      </c>
      <c r="BH1702" s="10" t="s">
        <v>78</v>
      </c>
      <c r="BI1702" s="103" t="e">
        <f>ROUND(#REF!*H1702,2)</f>
        <v>#REF!</v>
      </c>
      <c r="BJ1702" s="10" t="s">
        <v>112</v>
      </c>
      <c r="BK1702" s="102" t="s">
        <v>3081</v>
      </c>
    </row>
    <row r="1703" spans="2:63" s="1" customFormat="1" ht="19.5" x14ac:dyDescent="0.2">
      <c r="B1703" s="21"/>
      <c r="D1703" s="104" t="s">
        <v>114</v>
      </c>
      <c r="F1703" s="105" t="s">
        <v>3080</v>
      </c>
      <c r="I1703" s="97"/>
      <c r="J1703" s="156"/>
      <c r="K1703" s="106"/>
      <c r="R1703" s="44"/>
      <c r="AR1703" s="10" t="s">
        <v>114</v>
      </c>
      <c r="AS1703" s="10" t="s">
        <v>70</v>
      </c>
    </row>
    <row r="1704" spans="2:63" s="1" customFormat="1" ht="24.2" customHeight="1" x14ac:dyDescent="0.2">
      <c r="B1704" s="92"/>
      <c r="C1704" s="108" t="s">
        <v>3082</v>
      </c>
      <c r="D1704" s="108" t="s">
        <v>2889</v>
      </c>
      <c r="E1704" s="109" t="s">
        <v>3083</v>
      </c>
      <c r="F1704" s="110" t="s">
        <v>3084</v>
      </c>
      <c r="G1704" s="111" t="s">
        <v>111</v>
      </c>
      <c r="H1704" s="112">
        <v>1</v>
      </c>
      <c r="I1704" s="97" t="s">
        <v>4510</v>
      </c>
      <c r="J1704" s="156"/>
      <c r="K1704" s="113" t="s">
        <v>1</v>
      </c>
      <c r="L1704" s="114" t="s">
        <v>35</v>
      </c>
      <c r="M1704" s="100">
        <v>0</v>
      </c>
      <c r="N1704" s="100">
        <f>M1704*H1704</f>
        <v>0</v>
      </c>
      <c r="O1704" s="100">
        <v>0.14299999999999999</v>
      </c>
      <c r="P1704" s="100">
        <f>O1704*H1704</f>
        <v>0.14299999999999999</v>
      </c>
      <c r="Q1704" s="100">
        <v>0</v>
      </c>
      <c r="R1704" s="101">
        <f>Q1704*H1704</f>
        <v>0</v>
      </c>
      <c r="AP1704" s="102" t="s">
        <v>128</v>
      </c>
      <c r="AR1704" s="102" t="s">
        <v>2889</v>
      </c>
      <c r="AS1704" s="102" t="s">
        <v>70</v>
      </c>
      <c r="AW1704" s="10" t="s">
        <v>113</v>
      </c>
      <c r="BC1704" s="103" t="e">
        <f>IF(L1704="základní",#REF!,0)</f>
        <v>#REF!</v>
      </c>
      <c r="BD1704" s="103">
        <f>IF(L1704="snížená",#REF!,0)</f>
        <v>0</v>
      </c>
      <c r="BE1704" s="103">
        <f>IF(L1704="zákl. přenesená",#REF!,0)</f>
        <v>0</v>
      </c>
      <c r="BF1704" s="103">
        <f>IF(L1704="sníž. přenesená",#REF!,0)</f>
        <v>0</v>
      </c>
      <c r="BG1704" s="103">
        <f>IF(L1704="nulová",#REF!,0)</f>
        <v>0</v>
      </c>
      <c r="BH1704" s="10" t="s">
        <v>78</v>
      </c>
      <c r="BI1704" s="103" t="e">
        <f>ROUND(#REF!*H1704,2)</f>
        <v>#REF!</v>
      </c>
      <c r="BJ1704" s="10" t="s">
        <v>112</v>
      </c>
      <c r="BK1704" s="102" t="s">
        <v>3085</v>
      </c>
    </row>
    <row r="1705" spans="2:63" s="1" customFormat="1" ht="19.5" x14ac:dyDescent="0.2">
      <c r="B1705" s="21"/>
      <c r="D1705" s="104" t="s">
        <v>114</v>
      </c>
      <c r="F1705" s="105" t="s">
        <v>3084</v>
      </c>
      <c r="I1705" s="97"/>
      <c r="J1705" s="156"/>
      <c r="K1705" s="106"/>
      <c r="R1705" s="44"/>
      <c r="AR1705" s="10" t="s">
        <v>114</v>
      </c>
      <c r="AS1705" s="10" t="s">
        <v>70</v>
      </c>
    </row>
    <row r="1706" spans="2:63" s="1" customFormat="1" ht="24.2" customHeight="1" x14ac:dyDescent="0.2">
      <c r="B1706" s="92"/>
      <c r="C1706" s="108" t="s">
        <v>1628</v>
      </c>
      <c r="D1706" s="108" t="s">
        <v>2889</v>
      </c>
      <c r="E1706" s="109" t="s">
        <v>3086</v>
      </c>
      <c r="F1706" s="110" t="s">
        <v>3087</v>
      </c>
      <c r="G1706" s="111" t="s">
        <v>111</v>
      </c>
      <c r="H1706" s="112">
        <v>1</v>
      </c>
      <c r="I1706" s="97" t="s">
        <v>4510</v>
      </c>
      <c r="J1706" s="156"/>
      <c r="K1706" s="113" t="s">
        <v>1</v>
      </c>
      <c r="L1706" s="114" t="s">
        <v>35</v>
      </c>
      <c r="M1706" s="100">
        <v>0</v>
      </c>
      <c r="N1706" s="100">
        <f>M1706*H1706</f>
        <v>0</v>
      </c>
      <c r="O1706" s="100">
        <v>0.14299999999999999</v>
      </c>
      <c r="P1706" s="100">
        <f>O1706*H1706</f>
        <v>0.14299999999999999</v>
      </c>
      <c r="Q1706" s="100">
        <v>0</v>
      </c>
      <c r="R1706" s="101">
        <f>Q1706*H1706</f>
        <v>0</v>
      </c>
      <c r="AP1706" s="102" t="s">
        <v>128</v>
      </c>
      <c r="AR1706" s="102" t="s">
        <v>2889</v>
      </c>
      <c r="AS1706" s="102" t="s">
        <v>70</v>
      </c>
      <c r="AW1706" s="10" t="s">
        <v>113</v>
      </c>
      <c r="BC1706" s="103" t="e">
        <f>IF(L1706="základní",#REF!,0)</f>
        <v>#REF!</v>
      </c>
      <c r="BD1706" s="103">
        <f>IF(L1706="snížená",#REF!,0)</f>
        <v>0</v>
      </c>
      <c r="BE1706" s="103">
        <f>IF(L1706="zákl. přenesená",#REF!,0)</f>
        <v>0</v>
      </c>
      <c r="BF1706" s="103">
        <f>IF(L1706="sníž. přenesená",#REF!,0)</f>
        <v>0</v>
      </c>
      <c r="BG1706" s="103">
        <f>IF(L1706="nulová",#REF!,0)</f>
        <v>0</v>
      </c>
      <c r="BH1706" s="10" t="s">
        <v>78</v>
      </c>
      <c r="BI1706" s="103" t="e">
        <f>ROUND(#REF!*H1706,2)</f>
        <v>#REF!</v>
      </c>
      <c r="BJ1706" s="10" t="s">
        <v>112</v>
      </c>
      <c r="BK1706" s="102" t="s">
        <v>3088</v>
      </c>
    </row>
    <row r="1707" spans="2:63" s="1" customFormat="1" ht="19.5" x14ac:dyDescent="0.2">
      <c r="B1707" s="21"/>
      <c r="D1707" s="104" t="s">
        <v>114</v>
      </c>
      <c r="F1707" s="105" t="s">
        <v>3087</v>
      </c>
      <c r="I1707" s="97"/>
      <c r="J1707" s="156"/>
      <c r="K1707" s="106"/>
      <c r="R1707" s="44"/>
      <c r="AR1707" s="10" t="s">
        <v>114</v>
      </c>
      <c r="AS1707" s="10" t="s">
        <v>70</v>
      </c>
    </row>
    <row r="1708" spans="2:63" s="1" customFormat="1" ht="37.9" customHeight="1" x14ac:dyDescent="0.2">
      <c r="B1708" s="92"/>
      <c r="C1708" s="108" t="s">
        <v>3089</v>
      </c>
      <c r="D1708" s="108" t="s">
        <v>2889</v>
      </c>
      <c r="E1708" s="109" t="s">
        <v>3090</v>
      </c>
      <c r="F1708" s="110" t="s">
        <v>3091</v>
      </c>
      <c r="G1708" s="111" t="s">
        <v>111</v>
      </c>
      <c r="H1708" s="112">
        <v>1</v>
      </c>
      <c r="I1708" s="97" t="s">
        <v>4510</v>
      </c>
      <c r="J1708" s="156"/>
      <c r="K1708" s="113" t="s">
        <v>1</v>
      </c>
      <c r="L1708" s="114" t="s">
        <v>35</v>
      </c>
      <c r="M1708" s="100">
        <v>0</v>
      </c>
      <c r="N1708" s="100">
        <f>M1708*H1708</f>
        <v>0</v>
      </c>
      <c r="O1708" s="100">
        <v>0.14299999999999999</v>
      </c>
      <c r="P1708" s="100">
        <f>O1708*H1708</f>
        <v>0.14299999999999999</v>
      </c>
      <c r="Q1708" s="100">
        <v>0</v>
      </c>
      <c r="R1708" s="101">
        <f>Q1708*H1708</f>
        <v>0</v>
      </c>
      <c r="AP1708" s="102" t="s">
        <v>128</v>
      </c>
      <c r="AR1708" s="102" t="s">
        <v>2889</v>
      </c>
      <c r="AS1708" s="102" t="s">
        <v>70</v>
      </c>
      <c r="AW1708" s="10" t="s">
        <v>113</v>
      </c>
      <c r="BC1708" s="103" t="e">
        <f>IF(L1708="základní",#REF!,0)</f>
        <v>#REF!</v>
      </c>
      <c r="BD1708" s="103">
        <f>IF(L1708="snížená",#REF!,0)</f>
        <v>0</v>
      </c>
      <c r="BE1708" s="103">
        <f>IF(L1708="zákl. přenesená",#REF!,0)</f>
        <v>0</v>
      </c>
      <c r="BF1708" s="103">
        <f>IF(L1708="sníž. přenesená",#REF!,0)</f>
        <v>0</v>
      </c>
      <c r="BG1708" s="103">
        <f>IF(L1708="nulová",#REF!,0)</f>
        <v>0</v>
      </c>
      <c r="BH1708" s="10" t="s">
        <v>78</v>
      </c>
      <c r="BI1708" s="103" t="e">
        <f>ROUND(#REF!*H1708,2)</f>
        <v>#REF!</v>
      </c>
      <c r="BJ1708" s="10" t="s">
        <v>112</v>
      </c>
      <c r="BK1708" s="102" t="s">
        <v>3092</v>
      </c>
    </row>
    <row r="1709" spans="2:63" s="1" customFormat="1" ht="19.5" x14ac:dyDescent="0.2">
      <c r="B1709" s="21"/>
      <c r="D1709" s="104" t="s">
        <v>114</v>
      </c>
      <c r="F1709" s="105" t="s">
        <v>3091</v>
      </c>
      <c r="I1709" s="97"/>
      <c r="J1709" s="156"/>
      <c r="K1709" s="106"/>
      <c r="R1709" s="44"/>
      <c r="AR1709" s="10" t="s">
        <v>114</v>
      </c>
      <c r="AS1709" s="10" t="s">
        <v>70</v>
      </c>
    </row>
    <row r="1710" spans="2:63" s="1" customFormat="1" ht="37.9" customHeight="1" x14ac:dyDescent="0.2">
      <c r="B1710" s="92"/>
      <c r="C1710" s="108" t="s">
        <v>1633</v>
      </c>
      <c r="D1710" s="108" t="s">
        <v>2889</v>
      </c>
      <c r="E1710" s="109" t="s">
        <v>3093</v>
      </c>
      <c r="F1710" s="110" t="s">
        <v>3094</v>
      </c>
      <c r="G1710" s="111" t="s">
        <v>111</v>
      </c>
      <c r="H1710" s="112">
        <v>1</v>
      </c>
      <c r="I1710" s="97" t="s">
        <v>4510</v>
      </c>
      <c r="J1710" s="156"/>
      <c r="K1710" s="113" t="s">
        <v>1</v>
      </c>
      <c r="L1710" s="114" t="s">
        <v>35</v>
      </c>
      <c r="M1710" s="100">
        <v>0</v>
      </c>
      <c r="N1710" s="100">
        <f>M1710*H1710</f>
        <v>0</v>
      </c>
      <c r="O1710" s="100">
        <v>0.14299999999999999</v>
      </c>
      <c r="P1710" s="100">
        <f>O1710*H1710</f>
        <v>0.14299999999999999</v>
      </c>
      <c r="Q1710" s="100">
        <v>0</v>
      </c>
      <c r="R1710" s="101">
        <f>Q1710*H1710</f>
        <v>0</v>
      </c>
      <c r="AP1710" s="102" t="s">
        <v>128</v>
      </c>
      <c r="AR1710" s="102" t="s">
        <v>2889</v>
      </c>
      <c r="AS1710" s="102" t="s">
        <v>70</v>
      </c>
      <c r="AW1710" s="10" t="s">
        <v>113</v>
      </c>
      <c r="BC1710" s="103" t="e">
        <f>IF(L1710="základní",#REF!,0)</f>
        <v>#REF!</v>
      </c>
      <c r="BD1710" s="103">
        <f>IF(L1710="snížená",#REF!,0)</f>
        <v>0</v>
      </c>
      <c r="BE1710" s="103">
        <f>IF(L1710="zákl. přenesená",#REF!,0)</f>
        <v>0</v>
      </c>
      <c r="BF1710" s="103">
        <f>IF(L1710="sníž. přenesená",#REF!,0)</f>
        <v>0</v>
      </c>
      <c r="BG1710" s="103">
        <f>IF(L1710="nulová",#REF!,0)</f>
        <v>0</v>
      </c>
      <c r="BH1710" s="10" t="s">
        <v>78</v>
      </c>
      <c r="BI1710" s="103" t="e">
        <f>ROUND(#REF!*H1710,2)</f>
        <v>#REF!</v>
      </c>
      <c r="BJ1710" s="10" t="s">
        <v>112</v>
      </c>
      <c r="BK1710" s="102" t="s">
        <v>3095</v>
      </c>
    </row>
    <row r="1711" spans="2:63" s="1" customFormat="1" ht="19.5" x14ac:dyDescent="0.2">
      <c r="B1711" s="21"/>
      <c r="D1711" s="104" t="s">
        <v>114</v>
      </c>
      <c r="F1711" s="105" t="s">
        <v>3094</v>
      </c>
      <c r="I1711" s="97"/>
      <c r="J1711" s="156"/>
      <c r="K1711" s="106"/>
      <c r="R1711" s="44"/>
      <c r="AR1711" s="10" t="s">
        <v>114</v>
      </c>
      <c r="AS1711" s="10" t="s">
        <v>70</v>
      </c>
    </row>
    <row r="1712" spans="2:63" s="1" customFormat="1" ht="37.9" customHeight="1" x14ac:dyDescent="0.2">
      <c r="B1712" s="92"/>
      <c r="C1712" s="108" t="s">
        <v>3096</v>
      </c>
      <c r="D1712" s="108" t="s">
        <v>2889</v>
      </c>
      <c r="E1712" s="109" t="s">
        <v>3097</v>
      </c>
      <c r="F1712" s="110" t="s">
        <v>3098</v>
      </c>
      <c r="G1712" s="111" t="s">
        <v>111</v>
      </c>
      <c r="H1712" s="112">
        <v>2</v>
      </c>
      <c r="I1712" s="97" t="s">
        <v>4510</v>
      </c>
      <c r="J1712" s="156"/>
      <c r="K1712" s="113" t="s">
        <v>1</v>
      </c>
      <c r="L1712" s="114" t="s">
        <v>35</v>
      </c>
      <c r="M1712" s="100">
        <v>0</v>
      </c>
      <c r="N1712" s="100">
        <f>M1712*H1712</f>
        <v>0</v>
      </c>
      <c r="O1712" s="100">
        <v>0.27</v>
      </c>
      <c r="P1712" s="100">
        <f>O1712*H1712</f>
        <v>0.54</v>
      </c>
      <c r="Q1712" s="100">
        <v>0</v>
      </c>
      <c r="R1712" s="101">
        <f>Q1712*H1712</f>
        <v>0</v>
      </c>
      <c r="AP1712" s="102" t="s">
        <v>128</v>
      </c>
      <c r="AR1712" s="102" t="s">
        <v>2889</v>
      </c>
      <c r="AS1712" s="102" t="s">
        <v>70</v>
      </c>
      <c r="AW1712" s="10" t="s">
        <v>113</v>
      </c>
      <c r="BC1712" s="103" t="e">
        <f>IF(L1712="základní",#REF!,0)</f>
        <v>#REF!</v>
      </c>
      <c r="BD1712" s="103">
        <f>IF(L1712="snížená",#REF!,0)</f>
        <v>0</v>
      </c>
      <c r="BE1712" s="103">
        <f>IF(L1712="zákl. přenesená",#REF!,0)</f>
        <v>0</v>
      </c>
      <c r="BF1712" s="103">
        <f>IF(L1712="sníž. přenesená",#REF!,0)</f>
        <v>0</v>
      </c>
      <c r="BG1712" s="103">
        <f>IF(L1712="nulová",#REF!,0)</f>
        <v>0</v>
      </c>
      <c r="BH1712" s="10" t="s">
        <v>78</v>
      </c>
      <c r="BI1712" s="103" t="e">
        <f>ROUND(#REF!*H1712,2)</f>
        <v>#REF!</v>
      </c>
      <c r="BJ1712" s="10" t="s">
        <v>112</v>
      </c>
      <c r="BK1712" s="102" t="s">
        <v>3099</v>
      </c>
    </row>
    <row r="1713" spans="2:63" s="1" customFormat="1" ht="19.5" x14ac:dyDescent="0.2">
      <c r="B1713" s="21"/>
      <c r="D1713" s="104" t="s">
        <v>114</v>
      </c>
      <c r="F1713" s="105" t="s">
        <v>3098</v>
      </c>
      <c r="I1713" s="97"/>
      <c r="J1713" s="156"/>
      <c r="K1713" s="106"/>
      <c r="R1713" s="44"/>
      <c r="AR1713" s="10" t="s">
        <v>114</v>
      </c>
      <c r="AS1713" s="10" t="s">
        <v>70</v>
      </c>
    </row>
    <row r="1714" spans="2:63" s="1" customFormat="1" ht="44.25" customHeight="1" x14ac:dyDescent="0.2">
      <c r="B1714" s="92"/>
      <c r="C1714" s="108" t="s">
        <v>1637</v>
      </c>
      <c r="D1714" s="108" t="s">
        <v>2889</v>
      </c>
      <c r="E1714" s="109" t="s">
        <v>3100</v>
      </c>
      <c r="F1714" s="110" t="s">
        <v>3101</v>
      </c>
      <c r="G1714" s="111" t="s">
        <v>111</v>
      </c>
      <c r="H1714" s="112">
        <v>2</v>
      </c>
      <c r="I1714" s="97" t="s">
        <v>4510</v>
      </c>
      <c r="J1714" s="156"/>
      <c r="K1714" s="113" t="s">
        <v>1</v>
      </c>
      <c r="L1714" s="114" t="s">
        <v>35</v>
      </c>
      <c r="M1714" s="100">
        <v>0</v>
      </c>
      <c r="N1714" s="100">
        <f>M1714*H1714</f>
        <v>0</v>
      </c>
      <c r="O1714" s="100">
        <v>0.32705000000000001</v>
      </c>
      <c r="P1714" s="100">
        <f>O1714*H1714</f>
        <v>0.65410000000000001</v>
      </c>
      <c r="Q1714" s="100">
        <v>0</v>
      </c>
      <c r="R1714" s="101">
        <f>Q1714*H1714</f>
        <v>0</v>
      </c>
      <c r="AP1714" s="102" t="s">
        <v>128</v>
      </c>
      <c r="AR1714" s="102" t="s">
        <v>2889</v>
      </c>
      <c r="AS1714" s="102" t="s">
        <v>70</v>
      </c>
      <c r="AW1714" s="10" t="s">
        <v>113</v>
      </c>
      <c r="BC1714" s="103" t="e">
        <f>IF(L1714="základní",#REF!,0)</f>
        <v>#REF!</v>
      </c>
      <c r="BD1714" s="103">
        <f>IF(L1714="snížená",#REF!,0)</f>
        <v>0</v>
      </c>
      <c r="BE1714" s="103">
        <f>IF(L1714="zákl. přenesená",#REF!,0)</f>
        <v>0</v>
      </c>
      <c r="BF1714" s="103">
        <f>IF(L1714="sníž. přenesená",#REF!,0)</f>
        <v>0</v>
      </c>
      <c r="BG1714" s="103">
        <f>IF(L1714="nulová",#REF!,0)</f>
        <v>0</v>
      </c>
      <c r="BH1714" s="10" t="s">
        <v>78</v>
      </c>
      <c r="BI1714" s="103" t="e">
        <f>ROUND(#REF!*H1714,2)</f>
        <v>#REF!</v>
      </c>
      <c r="BJ1714" s="10" t="s">
        <v>112</v>
      </c>
      <c r="BK1714" s="102" t="s">
        <v>3102</v>
      </c>
    </row>
    <row r="1715" spans="2:63" s="1" customFormat="1" ht="29.25" x14ac:dyDescent="0.2">
      <c r="B1715" s="21"/>
      <c r="D1715" s="104" t="s">
        <v>114</v>
      </c>
      <c r="F1715" s="105" t="s">
        <v>3101</v>
      </c>
      <c r="I1715" s="97"/>
      <c r="J1715" s="156"/>
      <c r="K1715" s="106"/>
      <c r="R1715" s="44"/>
      <c r="AR1715" s="10" t="s">
        <v>114</v>
      </c>
      <c r="AS1715" s="10" t="s">
        <v>70</v>
      </c>
    </row>
    <row r="1716" spans="2:63" s="1" customFormat="1" ht="44.25" customHeight="1" x14ac:dyDescent="0.2">
      <c r="B1716" s="92"/>
      <c r="C1716" s="108" t="s">
        <v>3103</v>
      </c>
      <c r="D1716" s="108" t="s">
        <v>2889</v>
      </c>
      <c r="E1716" s="109" t="s">
        <v>3104</v>
      </c>
      <c r="F1716" s="110" t="s">
        <v>3105</v>
      </c>
      <c r="G1716" s="111" t="s">
        <v>111</v>
      </c>
      <c r="H1716" s="112">
        <v>2</v>
      </c>
      <c r="I1716" s="97" t="s">
        <v>4510</v>
      </c>
      <c r="J1716" s="156"/>
      <c r="K1716" s="113" t="s">
        <v>1</v>
      </c>
      <c r="L1716" s="114" t="s">
        <v>35</v>
      </c>
      <c r="M1716" s="100">
        <v>0</v>
      </c>
      <c r="N1716" s="100">
        <f>M1716*H1716</f>
        <v>0</v>
      </c>
      <c r="O1716" s="100">
        <v>0.32700000000000001</v>
      </c>
      <c r="P1716" s="100">
        <f>O1716*H1716</f>
        <v>0.65400000000000003</v>
      </c>
      <c r="Q1716" s="100">
        <v>0</v>
      </c>
      <c r="R1716" s="101">
        <f>Q1716*H1716</f>
        <v>0</v>
      </c>
      <c r="AP1716" s="102" t="s">
        <v>128</v>
      </c>
      <c r="AR1716" s="102" t="s">
        <v>2889</v>
      </c>
      <c r="AS1716" s="102" t="s">
        <v>70</v>
      </c>
      <c r="AW1716" s="10" t="s">
        <v>113</v>
      </c>
      <c r="BC1716" s="103" t="e">
        <f>IF(L1716="základní",#REF!,0)</f>
        <v>#REF!</v>
      </c>
      <c r="BD1716" s="103">
        <f>IF(L1716="snížená",#REF!,0)</f>
        <v>0</v>
      </c>
      <c r="BE1716" s="103">
        <f>IF(L1716="zákl. přenesená",#REF!,0)</f>
        <v>0</v>
      </c>
      <c r="BF1716" s="103">
        <f>IF(L1716="sníž. přenesená",#REF!,0)</f>
        <v>0</v>
      </c>
      <c r="BG1716" s="103">
        <f>IF(L1716="nulová",#REF!,0)</f>
        <v>0</v>
      </c>
      <c r="BH1716" s="10" t="s">
        <v>78</v>
      </c>
      <c r="BI1716" s="103" t="e">
        <f>ROUND(#REF!*H1716,2)</f>
        <v>#REF!</v>
      </c>
      <c r="BJ1716" s="10" t="s">
        <v>112</v>
      </c>
      <c r="BK1716" s="102" t="s">
        <v>3106</v>
      </c>
    </row>
    <row r="1717" spans="2:63" s="1" customFormat="1" ht="29.25" x14ac:dyDescent="0.2">
      <c r="B1717" s="21"/>
      <c r="D1717" s="104" t="s">
        <v>114</v>
      </c>
      <c r="F1717" s="105" t="s">
        <v>3105</v>
      </c>
      <c r="I1717" s="97"/>
      <c r="J1717" s="156"/>
      <c r="K1717" s="106"/>
      <c r="R1717" s="44"/>
      <c r="AR1717" s="10" t="s">
        <v>114</v>
      </c>
      <c r="AS1717" s="10" t="s">
        <v>70</v>
      </c>
    </row>
    <row r="1718" spans="2:63" s="1" customFormat="1" ht="49.15" customHeight="1" x14ac:dyDescent="0.2">
      <c r="B1718" s="92"/>
      <c r="C1718" s="108" t="s">
        <v>1642</v>
      </c>
      <c r="D1718" s="108" t="s">
        <v>2889</v>
      </c>
      <c r="E1718" s="109" t="s">
        <v>3107</v>
      </c>
      <c r="F1718" s="110" t="s">
        <v>3108</v>
      </c>
      <c r="G1718" s="111" t="s">
        <v>111</v>
      </c>
      <c r="H1718" s="112">
        <v>2</v>
      </c>
      <c r="I1718" s="97" t="s">
        <v>4510</v>
      </c>
      <c r="J1718" s="156"/>
      <c r="K1718" s="113" t="s">
        <v>1</v>
      </c>
      <c r="L1718" s="114" t="s">
        <v>35</v>
      </c>
      <c r="M1718" s="100">
        <v>0</v>
      </c>
      <c r="N1718" s="100">
        <f>M1718*H1718</f>
        <v>0</v>
      </c>
      <c r="O1718" s="100">
        <v>0.27500000000000002</v>
      </c>
      <c r="P1718" s="100">
        <f>O1718*H1718</f>
        <v>0.55000000000000004</v>
      </c>
      <c r="Q1718" s="100">
        <v>0</v>
      </c>
      <c r="R1718" s="101">
        <f>Q1718*H1718</f>
        <v>0</v>
      </c>
      <c r="AP1718" s="102" t="s">
        <v>128</v>
      </c>
      <c r="AR1718" s="102" t="s">
        <v>2889</v>
      </c>
      <c r="AS1718" s="102" t="s">
        <v>70</v>
      </c>
      <c r="AW1718" s="10" t="s">
        <v>113</v>
      </c>
      <c r="BC1718" s="103" t="e">
        <f>IF(L1718="základní",#REF!,0)</f>
        <v>#REF!</v>
      </c>
      <c r="BD1718" s="103">
        <f>IF(L1718="snížená",#REF!,0)</f>
        <v>0</v>
      </c>
      <c r="BE1718" s="103">
        <f>IF(L1718="zákl. přenesená",#REF!,0)</f>
        <v>0</v>
      </c>
      <c r="BF1718" s="103">
        <f>IF(L1718="sníž. přenesená",#REF!,0)</f>
        <v>0</v>
      </c>
      <c r="BG1718" s="103">
        <f>IF(L1718="nulová",#REF!,0)</f>
        <v>0</v>
      </c>
      <c r="BH1718" s="10" t="s">
        <v>78</v>
      </c>
      <c r="BI1718" s="103" t="e">
        <f>ROUND(#REF!*H1718,2)</f>
        <v>#REF!</v>
      </c>
      <c r="BJ1718" s="10" t="s">
        <v>112</v>
      </c>
      <c r="BK1718" s="102" t="s">
        <v>3109</v>
      </c>
    </row>
    <row r="1719" spans="2:63" s="1" customFormat="1" ht="29.25" x14ac:dyDescent="0.2">
      <c r="B1719" s="21"/>
      <c r="D1719" s="104" t="s">
        <v>114</v>
      </c>
      <c r="F1719" s="105" t="s">
        <v>3108</v>
      </c>
      <c r="I1719" s="97"/>
      <c r="J1719" s="156"/>
      <c r="K1719" s="106"/>
      <c r="R1719" s="44"/>
      <c r="AR1719" s="10" t="s">
        <v>114</v>
      </c>
      <c r="AS1719" s="10" t="s">
        <v>70</v>
      </c>
    </row>
    <row r="1720" spans="2:63" s="1" customFormat="1" ht="24.2" customHeight="1" x14ac:dyDescent="0.2">
      <c r="B1720" s="92"/>
      <c r="C1720" s="108" t="s">
        <v>3110</v>
      </c>
      <c r="D1720" s="108" t="s">
        <v>2889</v>
      </c>
      <c r="E1720" s="109" t="s">
        <v>3111</v>
      </c>
      <c r="F1720" s="110" t="s">
        <v>3112</v>
      </c>
      <c r="G1720" s="111" t="s">
        <v>111</v>
      </c>
      <c r="H1720" s="112">
        <v>10</v>
      </c>
      <c r="I1720" s="97" t="s">
        <v>4510</v>
      </c>
      <c r="J1720" s="156"/>
      <c r="K1720" s="113" t="s">
        <v>1</v>
      </c>
      <c r="L1720" s="114" t="s">
        <v>35</v>
      </c>
      <c r="M1720" s="100">
        <v>0</v>
      </c>
      <c r="N1720" s="100">
        <f>M1720*H1720</f>
        <v>0</v>
      </c>
      <c r="O1720" s="100">
        <v>0.65</v>
      </c>
      <c r="P1720" s="100">
        <f>O1720*H1720</f>
        <v>6.5</v>
      </c>
      <c r="Q1720" s="100">
        <v>0</v>
      </c>
      <c r="R1720" s="101">
        <f>Q1720*H1720</f>
        <v>0</v>
      </c>
      <c r="AP1720" s="102" t="s">
        <v>128</v>
      </c>
      <c r="AR1720" s="102" t="s">
        <v>2889</v>
      </c>
      <c r="AS1720" s="102" t="s">
        <v>70</v>
      </c>
      <c r="AW1720" s="10" t="s">
        <v>113</v>
      </c>
      <c r="BC1720" s="103" t="e">
        <f>IF(L1720="základní",#REF!,0)</f>
        <v>#REF!</v>
      </c>
      <c r="BD1720" s="103">
        <f>IF(L1720="snížená",#REF!,0)</f>
        <v>0</v>
      </c>
      <c r="BE1720" s="103">
        <f>IF(L1720="zákl. přenesená",#REF!,0)</f>
        <v>0</v>
      </c>
      <c r="BF1720" s="103">
        <f>IF(L1720="sníž. přenesená",#REF!,0)</f>
        <v>0</v>
      </c>
      <c r="BG1720" s="103">
        <f>IF(L1720="nulová",#REF!,0)</f>
        <v>0</v>
      </c>
      <c r="BH1720" s="10" t="s">
        <v>78</v>
      </c>
      <c r="BI1720" s="103" t="e">
        <f>ROUND(#REF!*H1720,2)</f>
        <v>#REF!</v>
      </c>
      <c r="BJ1720" s="10" t="s">
        <v>112</v>
      </c>
      <c r="BK1720" s="102" t="s">
        <v>3113</v>
      </c>
    </row>
    <row r="1721" spans="2:63" s="1" customFormat="1" ht="19.5" x14ac:dyDescent="0.2">
      <c r="B1721" s="21"/>
      <c r="D1721" s="104" t="s">
        <v>114</v>
      </c>
      <c r="F1721" s="105" t="s">
        <v>3112</v>
      </c>
      <c r="I1721" s="97"/>
      <c r="J1721" s="156"/>
      <c r="K1721" s="106"/>
      <c r="R1721" s="44"/>
      <c r="AR1721" s="10" t="s">
        <v>114</v>
      </c>
      <c r="AS1721" s="10" t="s">
        <v>70</v>
      </c>
    </row>
    <row r="1722" spans="2:63" s="1" customFormat="1" ht="24.2" customHeight="1" x14ac:dyDescent="0.2">
      <c r="B1722" s="92"/>
      <c r="C1722" s="108" t="s">
        <v>1646</v>
      </c>
      <c r="D1722" s="108" t="s">
        <v>2889</v>
      </c>
      <c r="E1722" s="109" t="s">
        <v>3114</v>
      </c>
      <c r="F1722" s="110" t="s">
        <v>3115</v>
      </c>
      <c r="G1722" s="111" t="s">
        <v>111</v>
      </c>
      <c r="H1722" s="112">
        <v>1</v>
      </c>
      <c r="I1722" s="97" t="s">
        <v>4510</v>
      </c>
      <c r="J1722" s="156"/>
      <c r="K1722" s="113" t="s">
        <v>1</v>
      </c>
      <c r="L1722" s="114" t="s">
        <v>35</v>
      </c>
      <c r="M1722" s="100">
        <v>0</v>
      </c>
      <c r="N1722" s="100">
        <f>M1722*H1722</f>
        <v>0</v>
      </c>
      <c r="O1722" s="100">
        <v>0.45</v>
      </c>
      <c r="P1722" s="100">
        <f>O1722*H1722</f>
        <v>0.45</v>
      </c>
      <c r="Q1722" s="100">
        <v>0</v>
      </c>
      <c r="R1722" s="101">
        <f>Q1722*H1722</f>
        <v>0</v>
      </c>
      <c r="AP1722" s="102" t="s">
        <v>128</v>
      </c>
      <c r="AR1722" s="102" t="s">
        <v>2889</v>
      </c>
      <c r="AS1722" s="102" t="s">
        <v>70</v>
      </c>
      <c r="AW1722" s="10" t="s">
        <v>113</v>
      </c>
      <c r="BC1722" s="103" t="e">
        <f>IF(L1722="základní",#REF!,0)</f>
        <v>#REF!</v>
      </c>
      <c r="BD1722" s="103">
        <f>IF(L1722="snížená",#REF!,0)</f>
        <v>0</v>
      </c>
      <c r="BE1722" s="103">
        <f>IF(L1722="zákl. přenesená",#REF!,0)</f>
        <v>0</v>
      </c>
      <c r="BF1722" s="103">
        <f>IF(L1722="sníž. přenesená",#REF!,0)</f>
        <v>0</v>
      </c>
      <c r="BG1722" s="103">
        <f>IF(L1722="nulová",#REF!,0)</f>
        <v>0</v>
      </c>
      <c r="BH1722" s="10" t="s">
        <v>78</v>
      </c>
      <c r="BI1722" s="103" t="e">
        <f>ROUND(#REF!*H1722,2)</f>
        <v>#REF!</v>
      </c>
      <c r="BJ1722" s="10" t="s">
        <v>112</v>
      </c>
      <c r="BK1722" s="102" t="s">
        <v>3116</v>
      </c>
    </row>
    <row r="1723" spans="2:63" s="1" customFormat="1" ht="19.5" x14ac:dyDescent="0.2">
      <c r="B1723" s="21"/>
      <c r="D1723" s="104" t="s">
        <v>114</v>
      </c>
      <c r="F1723" s="105" t="s">
        <v>3115</v>
      </c>
      <c r="I1723" s="97"/>
      <c r="J1723" s="156"/>
      <c r="K1723" s="106"/>
      <c r="R1723" s="44"/>
      <c r="AR1723" s="10" t="s">
        <v>114</v>
      </c>
      <c r="AS1723" s="10" t="s">
        <v>70</v>
      </c>
    </row>
    <row r="1724" spans="2:63" s="1" customFormat="1" ht="24.2" customHeight="1" x14ac:dyDescent="0.2">
      <c r="B1724" s="92"/>
      <c r="C1724" s="108" t="s">
        <v>3117</v>
      </c>
      <c r="D1724" s="108" t="s">
        <v>2889</v>
      </c>
      <c r="E1724" s="109" t="s">
        <v>3118</v>
      </c>
      <c r="F1724" s="110" t="s">
        <v>3119</v>
      </c>
      <c r="G1724" s="111" t="s">
        <v>111</v>
      </c>
      <c r="H1724" s="112">
        <v>1</v>
      </c>
      <c r="I1724" s="97" t="s">
        <v>4510</v>
      </c>
      <c r="J1724" s="156"/>
      <c r="K1724" s="113" t="s">
        <v>1</v>
      </c>
      <c r="L1724" s="114" t="s">
        <v>35</v>
      </c>
      <c r="M1724" s="100">
        <v>0</v>
      </c>
      <c r="N1724" s="100">
        <f>M1724*H1724</f>
        <v>0</v>
      </c>
      <c r="O1724" s="100">
        <v>0.55000000000000004</v>
      </c>
      <c r="P1724" s="100">
        <f>O1724*H1724</f>
        <v>0.55000000000000004</v>
      </c>
      <c r="Q1724" s="100">
        <v>0</v>
      </c>
      <c r="R1724" s="101">
        <f>Q1724*H1724</f>
        <v>0</v>
      </c>
      <c r="AP1724" s="102" t="s">
        <v>128</v>
      </c>
      <c r="AR1724" s="102" t="s">
        <v>2889</v>
      </c>
      <c r="AS1724" s="102" t="s">
        <v>70</v>
      </c>
      <c r="AW1724" s="10" t="s">
        <v>113</v>
      </c>
      <c r="BC1724" s="103" t="e">
        <f>IF(L1724="základní",#REF!,0)</f>
        <v>#REF!</v>
      </c>
      <c r="BD1724" s="103">
        <f>IF(L1724="snížená",#REF!,0)</f>
        <v>0</v>
      </c>
      <c r="BE1724" s="103">
        <f>IF(L1724="zákl. přenesená",#REF!,0)</f>
        <v>0</v>
      </c>
      <c r="BF1724" s="103">
        <f>IF(L1724="sníž. přenesená",#REF!,0)</f>
        <v>0</v>
      </c>
      <c r="BG1724" s="103">
        <f>IF(L1724="nulová",#REF!,0)</f>
        <v>0</v>
      </c>
      <c r="BH1724" s="10" t="s">
        <v>78</v>
      </c>
      <c r="BI1724" s="103" t="e">
        <f>ROUND(#REF!*H1724,2)</f>
        <v>#REF!</v>
      </c>
      <c r="BJ1724" s="10" t="s">
        <v>112</v>
      </c>
      <c r="BK1724" s="102" t="s">
        <v>3120</v>
      </c>
    </row>
    <row r="1725" spans="2:63" s="1" customFormat="1" ht="19.5" x14ac:dyDescent="0.2">
      <c r="B1725" s="21"/>
      <c r="D1725" s="104" t="s">
        <v>114</v>
      </c>
      <c r="F1725" s="105" t="s">
        <v>3119</v>
      </c>
      <c r="I1725" s="97"/>
      <c r="J1725" s="156"/>
      <c r="K1725" s="106"/>
      <c r="R1725" s="44"/>
      <c r="AR1725" s="10" t="s">
        <v>114</v>
      </c>
      <c r="AS1725" s="10" t="s">
        <v>70</v>
      </c>
    </row>
    <row r="1726" spans="2:63" s="1" customFormat="1" ht="24.2" customHeight="1" x14ac:dyDescent="0.2">
      <c r="B1726" s="92"/>
      <c r="C1726" s="108" t="s">
        <v>1651</v>
      </c>
      <c r="D1726" s="108" t="s">
        <v>2889</v>
      </c>
      <c r="E1726" s="109" t="s">
        <v>3121</v>
      </c>
      <c r="F1726" s="110" t="s">
        <v>3122</v>
      </c>
      <c r="G1726" s="111" t="s">
        <v>111</v>
      </c>
      <c r="H1726" s="112">
        <v>1</v>
      </c>
      <c r="I1726" s="97" t="s">
        <v>4510</v>
      </c>
      <c r="J1726" s="156"/>
      <c r="K1726" s="113" t="s">
        <v>1</v>
      </c>
      <c r="L1726" s="114" t="s">
        <v>35</v>
      </c>
      <c r="M1726" s="100">
        <v>0</v>
      </c>
      <c r="N1726" s="100">
        <f>M1726*H1726</f>
        <v>0</v>
      </c>
      <c r="O1726" s="100">
        <v>0.48</v>
      </c>
      <c r="P1726" s="100">
        <f>O1726*H1726</f>
        <v>0.48</v>
      </c>
      <c r="Q1726" s="100">
        <v>0</v>
      </c>
      <c r="R1726" s="101">
        <f>Q1726*H1726</f>
        <v>0</v>
      </c>
      <c r="AP1726" s="102" t="s">
        <v>128</v>
      </c>
      <c r="AR1726" s="102" t="s">
        <v>2889</v>
      </c>
      <c r="AS1726" s="102" t="s">
        <v>70</v>
      </c>
      <c r="AW1726" s="10" t="s">
        <v>113</v>
      </c>
      <c r="BC1726" s="103" t="e">
        <f>IF(L1726="základní",#REF!,0)</f>
        <v>#REF!</v>
      </c>
      <c r="BD1726" s="103">
        <f>IF(L1726="snížená",#REF!,0)</f>
        <v>0</v>
      </c>
      <c r="BE1726" s="103">
        <f>IF(L1726="zákl. přenesená",#REF!,0)</f>
        <v>0</v>
      </c>
      <c r="BF1726" s="103">
        <f>IF(L1726="sníž. přenesená",#REF!,0)</f>
        <v>0</v>
      </c>
      <c r="BG1726" s="103">
        <f>IF(L1726="nulová",#REF!,0)</f>
        <v>0</v>
      </c>
      <c r="BH1726" s="10" t="s">
        <v>78</v>
      </c>
      <c r="BI1726" s="103" t="e">
        <f>ROUND(#REF!*H1726,2)</f>
        <v>#REF!</v>
      </c>
      <c r="BJ1726" s="10" t="s">
        <v>112</v>
      </c>
      <c r="BK1726" s="102" t="s">
        <v>3123</v>
      </c>
    </row>
    <row r="1727" spans="2:63" s="1" customFormat="1" ht="19.5" x14ac:dyDescent="0.2">
      <c r="B1727" s="21"/>
      <c r="D1727" s="104" t="s">
        <v>114</v>
      </c>
      <c r="F1727" s="105" t="s">
        <v>3122</v>
      </c>
      <c r="I1727" s="97"/>
      <c r="J1727" s="156"/>
      <c r="K1727" s="106"/>
      <c r="R1727" s="44"/>
      <c r="AR1727" s="10" t="s">
        <v>114</v>
      </c>
      <c r="AS1727" s="10" t="s">
        <v>70</v>
      </c>
    </row>
    <row r="1728" spans="2:63" s="1" customFormat="1" ht="16.5" customHeight="1" x14ac:dyDescent="0.2">
      <c r="B1728" s="92"/>
      <c r="C1728" s="108" t="s">
        <v>3124</v>
      </c>
      <c r="D1728" s="108" t="s">
        <v>2889</v>
      </c>
      <c r="E1728" s="109" t="s">
        <v>3125</v>
      </c>
      <c r="F1728" s="110" t="s">
        <v>3126</v>
      </c>
      <c r="G1728" s="111" t="s">
        <v>111</v>
      </c>
      <c r="H1728" s="112">
        <v>2</v>
      </c>
      <c r="I1728" s="97" t="s">
        <v>4510</v>
      </c>
      <c r="J1728" s="156"/>
      <c r="K1728" s="113" t="s">
        <v>1</v>
      </c>
      <c r="L1728" s="114" t="s">
        <v>35</v>
      </c>
      <c r="M1728" s="100">
        <v>0</v>
      </c>
      <c r="N1728" s="100">
        <f>M1728*H1728</f>
        <v>0</v>
      </c>
      <c r="O1728" s="100">
        <v>0</v>
      </c>
      <c r="P1728" s="100">
        <f>O1728*H1728</f>
        <v>0</v>
      </c>
      <c r="Q1728" s="100">
        <v>0</v>
      </c>
      <c r="R1728" s="101">
        <f>Q1728*H1728</f>
        <v>0</v>
      </c>
      <c r="AP1728" s="102" t="s">
        <v>128</v>
      </c>
      <c r="AR1728" s="102" t="s">
        <v>2889</v>
      </c>
      <c r="AS1728" s="102" t="s">
        <v>70</v>
      </c>
      <c r="AW1728" s="10" t="s">
        <v>113</v>
      </c>
      <c r="BC1728" s="103" t="e">
        <f>IF(L1728="základní",#REF!,0)</f>
        <v>#REF!</v>
      </c>
      <c r="BD1728" s="103">
        <f>IF(L1728="snížená",#REF!,0)</f>
        <v>0</v>
      </c>
      <c r="BE1728" s="103">
        <f>IF(L1728="zákl. přenesená",#REF!,0)</f>
        <v>0</v>
      </c>
      <c r="BF1728" s="103">
        <f>IF(L1728="sníž. přenesená",#REF!,0)</f>
        <v>0</v>
      </c>
      <c r="BG1728" s="103">
        <f>IF(L1728="nulová",#REF!,0)</f>
        <v>0</v>
      </c>
      <c r="BH1728" s="10" t="s">
        <v>78</v>
      </c>
      <c r="BI1728" s="103" t="e">
        <f>ROUND(#REF!*H1728,2)</f>
        <v>#REF!</v>
      </c>
      <c r="BJ1728" s="10" t="s">
        <v>112</v>
      </c>
      <c r="BK1728" s="102" t="s">
        <v>3127</v>
      </c>
    </row>
    <row r="1729" spans="2:63" s="1" customFormat="1" x14ac:dyDescent="0.2">
      <c r="B1729" s="21"/>
      <c r="D1729" s="104" t="s">
        <v>114</v>
      </c>
      <c r="F1729" s="105" t="s">
        <v>3126</v>
      </c>
      <c r="I1729" s="97"/>
      <c r="J1729" s="156"/>
      <c r="K1729" s="106"/>
      <c r="R1729" s="44"/>
      <c r="AR1729" s="10" t="s">
        <v>114</v>
      </c>
      <c r="AS1729" s="10" t="s">
        <v>70</v>
      </c>
    </row>
    <row r="1730" spans="2:63" s="1" customFormat="1" ht="16.5" customHeight="1" x14ac:dyDescent="0.2">
      <c r="B1730" s="92"/>
      <c r="C1730" s="108" t="s">
        <v>1655</v>
      </c>
      <c r="D1730" s="108" t="s">
        <v>2889</v>
      </c>
      <c r="E1730" s="109" t="s">
        <v>3128</v>
      </c>
      <c r="F1730" s="110" t="s">
        <v>3129</v>
      </c>
      <c r="G1730" s="111" t="s">
        <v>111</v>
      </c>
      <c r="H1730" s="112">
        <v>2</v>
      </c>
      <c r="I1730" s="97" t="s">
        <v>4510</v>
      </c>
      <c r="J1730" s="156"/>
      <c r="K1730" s="113" t="s">
        <v>1</v>
      </c>
      <c r="L1730" s="114" t="s">
        <v>35</v>
      </c>
      <c r="M1730" s="100">
        <v>0</v>
      </c>
      <c r="N1730" s="100">
        <f>M1730*H1730</f>
        <v>0</v>
      </c>
      <c r="O1730" s="100">
        <v>0</v>
      </c>
      <c r="P1730" s="100">
        <f>O1730*H1730</f>
        <v>0</v>
      </c>
      <c r="Q1730" s="100">
        <v>0</v>
      </c>
      <c r="R1730" s="101">
        <f>Q1730*H1730</f>
        <v>0</v>
      </c>
      <c r="AP1730" s="102" t="s">
        <v>128</v>
      </c>
      <c r="AR1730" s="102" t="s">
        <v>2889</v>
      </c>
      <c r="AS1730" s="102" t="s">
        <v>70</v>
      </c>
      <c r="AW1730" s="10" t="s">
        <v>113</v>
      </c>
      <c r="BC1730" s="103" t="e">
        <f>IF(L1730="základní",#REF!,0)</f>
        <v>#REF!</v>
      </c>
      <c r="BD1730" s="103">
        <f>IF(L1730="snížená",#REF!,0)</f>
        <v>0</v>
      </c>
      <c r="BE1730" s="103">
        <f>IF(L1730="zákl. přenesená",#REF!,0)</f>
        <v>0</v>
      </c>
      <c r="BF1730" s="103">
        <f>IF(L1730="sníž. přenesená",#REF!,0)</f>
        <v>0</v>
      </c>
      <c r="BG1730" s="103">
        <f>IF(L1730="nulová",#REF!,0)</f>
        <v>0</v>
      </c>
      <c r="BH1730" s="10" t="s">
        <v>78</v>
      </c>
      <c r="BI1730" s="103" t="e">
        <f>ROUND(#REF!*H1730,2)</f>
        <v>#REF!</v>
      </c>
      <c r="BJ1730" s="10" t="s">
        <v>112</v>
      </c>
      <c r="BK1730" s="102" t="s">
        <v>3130</v>
      </c>
    </row>
    <row r="1731" spans="2:63" s="1" customFormat="1" x14ac:dyDescent="0.2">
      <c r="B1731" s="21"/>
      <c r="D1731" s="104" t="s">
        <v>114</v>
      </c>
      <c r="F1731" s="105" t="s">
        <v>3129</v>
      </c>
      <c r="I1731" s="97"/>
      <c r="J1731" s="156"/>
      <c r="K1731" s="106"/>
      <c r="R1731" s="44"/>
      <c r="AR1731" s="10" t="s">
        <v>114</v>
      </c>
      <c r="AS1731" s="10" t="s">
        <v>70</v>
      </c>
    </row>
    <row r="1732" spans="2:63" s="1" customFormat="1" ht="16.5" customHeight="1" x14ac:dyDescent="0.2">
      <c r="B1732" s="92"/>
      <c r="C1732" s="108" t="s">
        <v>3131</v>
      </c>
      <c r="D1732" s="108" t="s">
        <v>2889</v>
      </c>
      <c r="E1732" s="109" t="s">
        <v>3132</v>
      </c>
      <c r="F1732" s="110" t="s">
        <v>3133</v>
      </c>
      <c r="G1732" s="111" t="s">
        <v>111</v>
      </c>
      <c r="H1732" s="112">
        <v>2</v>
      </c>
      <c r="I1732" s="97" t="s">
        <v>4510</v>
      </c>
      <c r="J1732" s="156"/>
      <c r="K1732" s="113" t="s">
        <v>1</v>
      </c>
      <c r="L1732" s="114" t="s">
        <v>35</v>
      </c>
      <c r="M1732" s="100">
        <v>0</v>
      </c>
      <c r="N1732" s="100">
        <f>M1732*H1732</f>
        <v>0</v>
      </c>
      <c r="O1732" s="100">
        <v>0</v>
      </c>
      <c r="P1732" s="100">
        <f>O1732*H1732</f>
        <v>0</v>
      </c>
      <c r="Q1732" s="100">
        <v>0</v>
      </c>
      <c r="R1732" s="101">
        <f>Q1732*H1732</f>
        <v>0</v>
      </c>
      <c r="AP1732" s="102" t="s">
        <v>128</v>
      </c>
      <c r="AR1732" s="102" t="s">
        <v>2889</v>
      </c>
      <c r="AS1732" s="102" t="s">
        <v>70</v>
      </c>
      <c r="AW1732" s="10" t="s">
        <v>113</v>
      </c>
      <c r="BC1732" s="103" t="e">
        <f>IF(L1732="základní",#REF!,0)</f>
        <v>#REF!</v>
      </c>
      <c r="BD1732" s="103">
        <f>IF(L1732="snížená",#REF!,0)</f>
        <v>0</v>
      </c>
      <c r="BE1732" s="103">
        <f>IF(L1732="zákl. přenesená",#REF!,0)</f>
        <v>0</v>
      </c>
      <c r="BF1732" s="103">
        <f>IF(L1732="sníž. přenesená",#REF!,0)</f>
        <v>0</v>
      </c>
      <c r="BG1732" s="103">
        <f>IF(L1732="nulová",#REF!,0)</f>
        <v>0</v>
      </c>
      <c r="BH1732" s="10" t="s">
        <v>78</v>
      </c>
      <c r="BI1732" s="103" t="e">
        <f>ROUND(#REF!*H1732,2)</f>
        <v>#REF!</v>
      </c>
      <c r="BJ1732" s="10" t="s">
        <v>112</v>
      </c>
      <c r="BK1732" s="102" t="s">
        <v>3134</v>
      </c>
    </row>
    <row r="1733" spans="2:63" s="1" customFormat="1" x14ac:dyDescent="0.2">
      <c r="B1733" s="21"/>
      <c r="D1733" s="104" t="s">
        <v>114</v>
      </c>
      <c r="F1733" s="105" t="s">
        <v>3133</v>
      </c>
      <c r="I1733" s="97"/>
      <c r="J1733" s="156"/>
      <c r="K1733" s="106"/>
      <c r="R1733" s="44"/>
      <c r="AR1733" s="10" t="s">
        <v>114</v>
      </c>
      <c r="AS1733" s="10" t="s">
        <v>70</v>
      </c>
    </row>
    <row r="1734" spans="2:63" s="1" customFormat="1" ht="16.5" customHeight="1" x14ac:dyDescent="0.2">
      <c r="B1734" s="92"/>
      <c r="C1734" s="108" t="s">
        <v>1660</v>
      </c>
      <c r="D1734" s="108" t="s">
        <v>2889</v>
      </c>
      <c r="E1734" s="109" t="s">
        <v>3135</v>
      </c>
      <c r="F1734" s="110" t="s">
        <v>3136</v>
      </c>
      <c r="G1734" s="111" t="s">
        <v>220</v>
      </c>
      <c r="H1734" s="112">
        <v>100</v>
      </c>
      <c r="I1734" s="97" t="s">
        <v>4510</v>
      </c>
      <c r="J1734" s="156"/>
      <c r="K1734" s="113" t="s">
        <v>1</v>
      </c>
      <c r="L1734" s="114" t="s">
        <v>35</v>
      </c>
      <c r="M1734" s="100">
        <v>0</v>
      </c>
      <c r="N1734" s="100">
        <f>M1734*H1734</f>
        <v>0</v>
      </c>
      <c r="O1734" s="100">
        <v>6.003E-2</v>
      </c>
      <c r="P1734" s="100">
        <f>O1734*H1734</f>
        <v>6.0030000000000001</v>
      </c>
      <c r="Q1734" s="100">
        <v>0</v>
      </c>
      <c r="R1734" s="101">
        <f>Q1734*H1734</f>
        <v>0</v>
      </c>
      <c r="AP1734" s="102" t="s">
        <v>128</v>
      </c>
      <c r="AR1734" s="102" t="s">
        <v>2889</v>
      </c>
      <c r="AS1734" s="102" t="s">
        <v>70</v>
      </c>
      <c r="AW1734" s="10" t="s">
        <v>113</v>
      </c>
      <c r="BC1734" s="103" t="e">
        <f>IF(L1734="základní",#REF!,0)</f>
        <v>#REF!</v>
      </c>
      <c r="BD1734" s="103">
        <f>IF(L1734="snížená",#REF!,0)</f>
        <v>0</v>
      </c>
      <c r="BE1734" s="103">
        <f>IF(L1734="zákl. přenesená",#REF!,0)</f>
        <v>0</v>
      </c>
      <c r="BF1734" s="103">
        <f>IF(L1734="sníž. přenesená",#REF!,0)</f>
        <v>0</v>
      </c>
      <c r="BG1734" s="103">
        <f>IF(L1734="nulová",#REF!,0)</f>
        <v>0</v>
      </c>
      <c r="BH1734" s="10" t="s">
        <v>78</v>
      </c>
      <c r="BI1734" s="103" t="e">
        <f>ROUND(#REF!*H1734,2)</f>
        <v>#REF!</v>
      </c>
      <c r="BJ1734" s="10" t="s">
        <v>112</v>
      </c>
      <c r="BK1734" s="102" t="s">
        <v>3137</v>
      </c>
    </row>
    <row r="1735" spans="2:63" s="1" customFormat="1" x14ac:dyDescent="0.2">
      <c r="B1735" s="21"/>
      <c r="D1735" s="104" t="s">
        <v>114</v>
      </c>
      <c r="F1735" s="105" t="s">
        <v>3136</v>
      </c>
      <c r="I1735" s="97"/>
      <c r="J1735" s="156"/>
      <c r="K1735" s="106"/>
      <c r="R1735" s="44"/>
      <c r="AR1735" s="10" t="s">
        <v>114</v>
      </c>
      <c r="AS1735" s="10" t="s">
        <v>70</v>
      </c>
    </row>
    <row r="1736" spans="2:63" s="1" customFormat="1" ht="16.5" customHeight="1" x14ac:dyDescent="0.2">
      <c r="B1736" s="92"/>
      <c r="C1736" s="108" t="s">
        <v>3138</v>
      </c>
      <c r="D1736" s="108" t="s">
        <v>2889</v>
      </c>
      <c r="E1736" s="109" t="s">
        <v>3139</v>
      </c>
      <c r="F1736" s="110" t="s">
        <v>3140</v>
      </c>
      <c r="G1736" s="111" t="s">
        <v>220</v>
      </c>
      <c r="H1736" s="112">
        <v>100</v>
      </c>
      <c r="I1736" s="97" t="s">
        <v>4510</v>
      </c>
      <c r="J1736" s="156"/>
      <c r="K1736" s="113" t="s">
        <v>1</v>
      </c>
      <c r="L1736" s="114" t="s">
        <v>35</v>
      </c>
      <c r="M1736" s="100">
        <v>0</v>
      </c>
      <c r="N1736" s="100">
        <f>M1736*H1736</f>
        <v>0</v>
      </c>
      <c r="O1736" s="100">
        <v>6.003E-2</v>
      </c>
      <c r="P1736" s="100">
        <f>O1736*H1736</f>
        <v>6.0030000000000001</v>
      </c>
      <c r="Q1736" s="100">
        <v>0</v>
      </c>
      <c r="R1736" s="101">
        <f>Q1736*H1736</f>
        <v>0</v>
      </c>
      <c r="AP1736" s="102" t="s">
        <v>128</v>
      </c>
      <c r="AR1736" s="102" t="s">
        <v>2889</v>
      </c>
      <c r="AS1736" s="102" t="s">
        <v>70</v>
      </c>
      <c r="AW1736" s="10" t="s">
        <v>113</v>
      </c>
      <c r="BC1736" s="103" t="e">
        <f>IF(L1736="základní",#REF!,0)</f>
        <v>#REF!</v>
      </c>
      <c r="BD1736" s="103">
        <f>IF(L1736="snížená",#REF!,0)</f>
        <v>0</v>
      </c>
      <c r="BE1736" s="103">
        <f>IF(L1736="zákl. přenesená",#REF!,0)</f>
        <v>0</v>
      </c>
      <c r="BF1736" s="103">
        <f>IF(L1736="sníž. přenesená",#REF!,0)</f>
        <v>0</v>
      </c>
      <c r="BG1736" s="103">
        <f>IF(L1736="nulová",#REF!,0)</f>
        <v>0</v>
      </c>
      <c r="BH1736" s="10" t="s">
        <v>78</v>
      </c>
      <c r="BI1736" s="103" t="e">
        <f>ROUND(#REF!*H1736,2)</f>
        <v>#REF!</v>
      </c>
      <c r="BJ1736" s="10" t="s">
        <v>112</v>
      </c>
      <c r="BK1736" s="102" t="s">
        <v>3141</v>
      </c>
    </row>
    <row r="1737" spans="2:63" s="1" customFormat="1" x14ac:dyDescent="0.2">
      <c r="B1737" s="21"/>
      <c r="D1737" s="104" t="s">
        <v>114</v>
      </c>
      <c r="F1737" s="105" t="s">
        <v>3140</v>
      </c>
      <c r="I1737" s="97"/>
      <c r="J1737" s="156"/>
      <c r="K1737" s="106"/>
      <c r="R1737" s="44"/>
      <c r="AR1737" s="10" t="s">
        <v>114</v>
      </c>
      <c r="AS1737" s="10" t="s">
        <v>70</v>
      </c>
    </row>
    <row r="1738" spans="2:63" s="1" customFormat="1" ht="16.5" customHeight="1" x14ac:dyDescent="0.2">
      <c r="B1738" s="92"/>
      <c r="C1738" s="108" t="s">
        <v>1664</v>
      </c>
      <c r="D1738" s="108" t="s">
        <v>2889</v>
      </c>
      <c r="E1738" s="109" t="s">
        <v>3142</v>
      </c>
      <c r="F1738" s="110" t="s">
        <v>3143</v>
      </c>
      <c r="G1738" s="111" t="s">
        <v>220</v>
      </c>
      <c r="H1738" s="112">
        <v>100</v>
      </c>
      <c r="I1738" s="97" t="s">
        <v>4510</v>
      </c>
      <c r="J1738" s="156"/>
      <c r="K1738" s="113" t="s">
        <v>1</v>
      </c>
      <c r="L1738" s="114" t="s">
        <v>35</v>
      </c>
      <c r="M1738" s="100">
        <v>0</v>
      </c>
      <c r="N1738" s="100">
        <f>M1738*H1738</f>
        <v>0</v>
      </c>
      <c r="O1738" s="100">
        <v>6.003E-2</v>
      </c>
      <c r="P1738" s="100">
        <f>O1738*H1738</f>
        <v>6.0030000000000001</v>
      </c>
      <c r="Q1738" s="100">
        <v>0</v>
      </c>
      <c r="R1738" s="101">
        <f>Q1738*H1738</f>
        <v>0</v>
      </c>
      <c r="AP1738" s="102" t="s">
        <v>128</v>
      </c>
      <c r="AR1738" s="102" t="s">
        <v>2889</v>
      </c>
      <c r="AS1738" s="102" t="s">
        <v>70</v>
      </c>
      <c r="AW1738" s="10" t="s">
        <v>113</v>
      </c>
      <c r="BC1738" s="103" t="e">
        <f>IF(L1738="základní",#REF!,0)</f>
        <v>#REF!</v>
      </c>
      <c r="BD1738" s="103">
        <f>IF(L1738="snížená",#REF!,0)</f>
        <v>0</v>
      </c>
      <c r="BE1738" s="103">
        <f>IF(L1738="zákl. přenesená",#REF!,0)</f>
        <v>0</v>
      </c>
      <c r="BF1738" s="103">
        <f>IF(L1738="sníž. přenesená",#REF!,0)</f>
        <v>0</v>
      </c>
      <c r="BG1738" s="103">
        <f>IF(L1738="nulová",#REF!,0)</f>
        <v>0</v>
      </c>
      <c r="BH1738" s="10" t="s">
        <v>78</v>
      </c>
      <c r="BI1738" s="103" t="e">
        <f>ROUND(#REF!*H1738,2)</f>
        <v>#REF!</v>
      </c>
      <c r="BJ1738" s="10" t="s">
        <v>112</v>
      </c>
      <c r="BK1738" s="102" t="s">
        <v>3144</v>
      </c>
    </row>
    <row r="1739" spans="2:63" s="1" customFormat="1" x14ac:dyDescent="0.2">
      <c r="B1739" s="21"/>
      <c r="D1739" s="104" t="s">
        <v>114</v>
      </c>
      <c r="F1739" s="105" t="s">
        <v>3143</v>
      </c>
      <c r="I1739" s="97"/>
      <c r="J1739" s="156"/>
      <c r="K1739" s="106"/>
      <c r="R1739" s="44"/>
      <c r="AR1739" s="10" t="s">
        <v>114</v>
      </c>
      <c r="AS1739" s="10" t="s">
        <v>70</v>
      </c>
    </row>
    <row r="1740" spans="2:63" s="1" customFormat="1" ht="16.5" customHeight="1" x14ac:dyDescent="0.2">
      <c r="B1740" s="92"/>
      <c r="C1740" s="108" t="s">
        <v>3145</v>
      </c>
      <c r="D1740" s="108" t="s">
        <v>2889</v>
      </c>
      <c r="E1740" s="109" t="s">
        <v>3146</v>
      </c>
      <c r="F1740" s="110" t="s">
        <v>3147</v>
      </c>
      <c r="G1740" s="111" t="s">
        <v>220</v>
      </c>
      <c r="H1740" s="112">
        <v>100</v>
      </c>
      <c r="I1740" s="97" t="s">
        <v>4510</v>
      </c>
      <c r="J1740" s="156"/>
      <c r="K1740" s="113" t="s">
        <v>1</v>
      </c>
      <c r="L1740" s="114" t="s">
        <v>35</v>
      </c>
      <c r="M1740" s="100">
        <v>0</v>
      </c>
      <c r="N1740" s="100">
        <f>M1740*H1740</f>
        <v>0</v>
      </c>
      <c r="O1740" s="100">
        <v>6.4979999999999996E-2</v>
      </c>
      <c r="P1740" s="100">
        <f>O1740*H1740</f>
        <v>6.4979999999999993</v>
      </c>
      <c r="Q1740" s="100">
        <v>0</v>
      </c>
      <c r="R1740" s="101">
        <f>Q1740*H1740</f>
        <v>0</v>
      </c>
      <c r="AP1740" s="102" t="s">
        <v>128</v>
      </c>
      <c r="AR1740" s="102" t="s">
        <v>2889</v>
      </c>
      <c r="AS1740" s="102" t="s">
        <v>70</v>
      </c>
      <c r="AW1740" s="10" t="s">
        <v>113</v>
      </c>
      <c r="BC1740" s="103" t="e">
        <f>IF(L1740="základní",#REF!,0)</f>
        <v>#REF!</v>
      </c>
      <c r="BD1740" s="103">
        <f>IF(L1740="snížená",#REF!,0)</f>
        <v>0</v>
      </c>
      <c r="BE1740" s="103">
        <f>IF(L1740="zákl. přenesená",#REF!,0)</f>
        <v>0</v>
      </c>
      <c r="BF1740" s="103">
        <f>IF(L1740="sníž. přenesená",#REF!,0)</f>
        <v>0</v>
      </c>
      <c r="BG1740" s="103">
        <f>IF(L1740="nulová",#REF!,0)</f>
        <v>0</v>
      </c>
      <c r="BH1740" s="10" t="s">
        <v>78</v>
      </c>
      <c r="BI1740" s="103" t="e">
        <f>ROUND(#REF!*H1740,2)</f>
        <v>#REF!</v>
      </c>
      <c r="BJ1740" s="10" t="s">
        <v>112</v>
      </c>
      <c r="BK1740" s="102" t="s">
        <v>3148</v>
      </c>
    </row>
    <row r="1741" spans="2:63" s="1" customFormat="1" x14ac:dyDescent="0.2">
      <c r="B1741" s="21"/>
      <c r="D1741" s="104" t="s">
        <v>114</v>
      </c>
      <c r="F1741" s="105" t="s">
        <v>3147</v>
      </c>
      <c r="I1741" s="97"/>
      <c r="J1741" s="156"/>
      <c r="K1741" s="106"/>
      <c r="R1741" s="44"/>
      <c r="AR1741" s="10" t="s">
        <v>114</v>
      </c>
      <c r="AS1741" s="10" t="s">
        <v>70</v>
      </c>
    </row>
    <row r="1742" spans="2:63" s="1" customFormat="1" ht="16.5" customHeight="1" x14ac:dyDescent="0.2">
      <c r="B1742" s="92"/>
      <c r="C1742" s="108" t="s">
        <v>1669</v>
      </c>
      <c r="D1742" s="108" t="s">
        <v>2889</v>
      </c>
      <c r="E1742" s="109" t="s">
        <v>3149</v>
      </c>
      <c r="F1742" s="110" t="s">
        <v>3150</v>
      </c>
      <c r="G1742" s="111" t="s">
        <v>220</v>
      </c>
      <c r="H1742" s="112">
        <v>100</v>
      </c>
      <c r="I1742" s="97" t="s">
        <v>4510</v>
      </c>
      <c r="J1742" s="156"/>
      <c r="K1742" s="113" t="s">
        <v>1</v>
      </c>
      <c r="L1742" s="114" t="s">
        <v>35</v>
      </c>
      <c r="M1742" s="100">
        <v>0</v>
      </c>
      <c r="N1742" s="100">
        <f>M1742*H1742</f>
        <v>0</v>
      </c>
      <c r="O1742" s="100">
        <v>4.9390000000000003E-2</v>
      </c>
      <c r="P1742" s="100">
        <f>O1742*H1742</f>
        <v>4.9390000000000001</v>
      </c>
      <c r="Q1742" s="100">
        <v>0</v>
      </c>
      <c r="R1742" s="101">
        <f>Q1742*H1742</f>
        <v>0</v>
      </c>
      <c r="AP1742" s="102" t="s">
        <v>128</v>
      </c>
      <c r="AR1742" s="102" t="s">
        <v>2889</v>
      </c>
      <c r="AS1742" s="102" t="s">
        <v>70</v>
      </c>
      <c r="AW1742" s="10" t="s">
        <v>113</v>
      </c>
      <c r="BC1742" s="103" t="e">
        <f>IF(L1742="základní",#REF!,0)</f>
        <v>#REF!</v>
      </c>
      <c r="BD1742" s="103">
        <f>IF(L1742="snížená",#REF!,0)</f>
        <v>0</v>
      </c>
      <c r="BE1742" s="103">
        <f>IF(L1742="zákl. přenesená",#REF!,0)</f>
        <v>0</v>
      </c>
      <c r="BF1742" s="103">
        <f>IF(L1742="sníž. přenesená",#REF!,0)</f>
        <v>0</v>
      </c>
      <c r="BG1742" s="103">
        <f>IF(L1742="nulová",#REF!,0)</f>
        <v>0</v>
      </c>
      <c r="BH1742" s="10" t="s">
        <v>78</v>
      </c>
      <c r="BI1742" s="103" t="e">
        <f>ROUND(#REF!*H1742,2)</f>
        <v>#REF!</v>
      </c>
      <c r="BJ1742" s="10" t="s">
        <v>112</v>
      </c>
      <c r="BK1742" s="102" t="s">
        <v>3151</v>
      </c>
    </row>
    <row r="1743" spans="2:63" s="1" customFormat="1" x14ac:dyDescent="0.2">
      <c r="B1743" s="21"/>
      <c r="D1743" s="104" t="s">
        <v>114</v>
      </c>
      <c r="F1743" s="105" t="s">
        <v>3150</v>
      </c>
      <c r="I1743" s="97"/>
      <c r="J1743" s="156"/>
      <c r="K1743" s="106"/>
      <c r="R1743" s="44"/>
      <c r="AR1743" s="10" t="s">
        <v>114</v>
      </c>
      <c r="AS1743" s="10" t="s">
        <v>70</v>
      </c>
    </row>
    <row r="1744" spans="2:63" s="1" customFormat="1" ht="16.5" customHeight="1" x14ac:dyDescent="0.2">
      <c r="B1744" s="92"/>
      <c r="C1744" s="108" t="s">
        <v>3152</v>
      </c>
      <c r="D1744" s="108" t="s">
        <v>2889</v>
      </c>
      <c r="E1744" s="109" t="s">
        <v>3153</v>
      </c>
      <c r="F1744" s="110" t="s">
        <v>3154</v>
      </c>
      <c r="G1744" s="111" t="s">
        <v>220</v>
      </c>
      <c r="H1744" s="112">
        <v>100</v>
      </c>
      <c r="I1744" s="97" t="s">
        <v>4510</v>
      </c>
      <c r="J1744" s="156"/>
      <c r="K1744" s="113" t="s">
        <v>1</v>
      </c>
      <c r="L1744" s="114" t="s">
        <v>35</v>
      </c>
      <c r="M1744" s="100">
        <v>0</v>
      </c>
      <c r="N1744" s="100">
        <f>M1744*H1744</f>
        <v>0</v>
      </c>
      <c r="O1744" s="100">
        <v>4.9390000000000003E-2</v>
      </c>
      <c r="P1744" s="100">
        <f>O1744*H1744</f>
        <v>4.9390000000000001</v>
      </c>
      <c r="Q1744" s="100">
        <v>0</v>
      </c>
      <c r="R1744" s="101">
        <f>Q1744*H1744</f>
        <v>0</v>
      </c>
      <c r="AP1744" s="102" t="s">
        <v>128</v>
      </c>
      <c r="AR1744" s="102" t="s">
        <v>2889</v>
      </c>
      <c r="AS1744" s="102" t="s">
        <v>70</v>
      </c>
      <c r="AW1744" s="10" t="s">
        <v>113</v>
      </c>
      <c r="BC1744" s="103" t="e">
        <f>IF(L1744="základní",#REF!,0)</f>
        <v>#REF!</v>
      </c>
      <c r="BD1744" s="103">
        <f>IF(L1744="snížená",#REF!,0)</f>
        <v>0</v>
      </c>
      <c r="BE1744" s="103">
        <f>IF(L1744="zákl. přenesená",#REF!,0)</f>
        <v>0</v>
      </c>
      <c r="BF1744" s="103">
        <f>IF(L1744="sníž. přenesená",#REF!,0)</f>
        <v>0</v>
      </c>
      <c r="BG1744" s="103">
        <f>IF(L1744="nulová",#REF!,0)</f>
        <v>0</v>
      </c>
      <c r="BH1744" s="10" t="s">
        <v>78</v>
      </c>
      <c r="BI1744" s="103" t="e">
        <f>ROUND(#REF!*H1744,2)</f>
        <v>#REF!</v>
      </c>
      <c r="BJ1744" s="10" t="s">
        <v>112</v>
      </c>
      <c r="BK1744" s="102" t="s">
        <v>3155</v>
      </c>
    </row>
    <row r="1745" spans="2:63" s="1" customFormat="1" x14ac:dyDescent="0.2">
      <c r="B1745" s="21"/>
      <c r="D1745" s="104" t="s">
        <v>114</v>
      </c>
      <c r="F1745" s="105" t="s">
        <v>3154</v>
      </c>
      <c r="I1745" s="97"/>
      <c r="J1745" s="156"/>
      <c r="K1745" s="106"/>
      <c r="R1745" s="44"/>
      <c r="AR1745" s="10" t="s">
        <v>114</v>
      </c>
      <c r="AS1745" s="10" t="s">
        <v>70</v>
      </c>
    </row>
    <row r="1746" spans="2:63" s="1" customFormat="1" ht="21.75" customHeight="1" x14ac:dyDescent="0.2">
      <c r="B1746" s="92"/>
      <c r="C1746" s="108" t="s">
        <v>1673</v>
      </c>
      <c r="D1746" s="108" t="s">
        <v>2889</v>
      </c>
      <c r="E1746" s="109" t="s">
        <v>3156</v>
      </c>
      <c r="F1746" s="110" t="s">
        <v>3157</v>
      </c>
      <c r="G1746" s="111" t="s">
        <v>111</v>
      </c>
      <c r="H1746" s="112">
        <v>10</v>
      </c>
      <c r="I1746" s="97" t="s">
        <v>4510</v>
      </c>
      <c r="J1746" s="156"/>
      <c r="K1746" s="113" t="s">
        <v>1</v>
      </c>
      <c r="L1746" s="114" t="s">
        <v>35</v>
      </c>
      <c r="M1746" s="100">
        <v>0</v>
      </c>
      <c r="N1746" s="100">
        <f>M1746*H1746</f>
        <v>0</v>
      </c>
      <c r="O1746" s="100">
        <v>0.28093000000000001</v>
      </c>
      <c r="P1746" s="100">
        <f>O1746*H1746</f>
        <v>2.8093000000000004</v>
      </c>
      <c r="Q1746" s="100">
        <v>0</v>
      </c>
      <c r="R1746" s="101">
        <f>Q1746*H1746</f>
        <v>0</v>
      </c>
      <c r="AP1746" s="102" t="s">
        <v>128</v>
      </c>
      <c r="AR1746" s="102" t="s">
        <v>2889</v>
      </c>
      <c r="AS1746" s="102" t="s">
        <v>70</v>
      </c>
      <c r="AW1746" s="10" t="s">
        <v>113</v>
      </c>
      <c r="BC1746" s="103" t="e">
        <f>IF(L1746="základní",#REF!,0)</f>
        <v>#REF!</v>
      </c>
      <c r="BD1746" s="103">
        <f>IF(L1746="snížená",#REF!,0)</f>
        <v>0</v>
      </c>
      <c r="BE1746" s="103">
        <f>IF(L1746="zákl. přenesená",#REF!,0)</f>
        <v>0</v>
      </c>
      <c r="BF1746" s="103">
        <f>IF(L1746="sníž. přenesená",#REF!,0)</f>
        <v>0</v>
      </c>
      <c r="BG1746" s="103">
        <f>IF(L1746="nulová",#REF!,0)</f>
        <v>0</v>
      </c>
      <c r="BH1746" s="10" t="s">
        <v>78</v>
      </c>
      <c r="BI1746" s="103" t="e">
        <f>ROUND(#REF!*H1746,2)</f>
        <v>#REF!</v>
      </c>
      <c r="BJ1746" s="10" t="s">
        <v>112</v>
      </c>
      <c r="BK1746" s="102" t="s">
        <v>3158</v>
      </c>
    </row>
    <row r="1747" spans="2:63" s="1" customFormat="1" x14ac:dyDescent="0.2">
      <c r="B1747" s="21"/>
      <c r="D1747" s="104" t="s">
        <v>114</v>
      </c>
      <c r="F1747" s="105" t="s">
        <v>3157</v>
      </c>
      <c r="I1747" s="97"/>
      <c r="J1747" s="156"/>
      <c r="K1747" s="106"/>
      <c r="R1747" s="44"/>
      <c r="AR1747" s="10" t="s">
        <v>114</v>
      </c>
      <c r="AS1747" s="10" t="s">
        <v>70</v>
      </c>
    </row>
    <row r="1748" spans="2:63" s="1" customFormat="1" ht="21.75" customHeight="1" x14ac:dyDescent="0.2">
      <c r="B1748" s="92"/>
      <c r="C1748" s="108" t="s">
        <v>3159</v>
      </c>
      <c r="D1748" s="108" t="s">
        <v>2889</v>
      </c>
      <c r="E1748" s="109" t="s">
        <v>3160</v>
      </c>
      <c r="F1748" s="110" t="s">
        <v>3161</v>
      </c>
      <c r="G1748" s="111" t="s">
        <v>111</v>
      </c>
      <c r="H1748" s="112">
        <v>10</v>
      </c>
      <c r="I1748" s="97" t="s">
        <v>4510</v>
      </c>
      <c r="J1748" s="156"/>
      <c r="K1748" s="113" t="s">
        <v>1</v>
      </c>
      <c r="L1748" s="114" t="s">
        <v>35</v>
      </c>
      <c r="M1748" s="100">
        <v>0</v>
      </c>
      <c r="N1748" s="100">
        <f>M1748*H1748</f>
        <v>0</v>
      </c>
      <c r="O1748" s="100">
        <v>0.31102999999999997</v>
      </c>
      <c r="P1748" s="100">
        <f>O1748*H1748</f>
        <v>3.1102999999999996</v>
      </c>
      <c r="Q1748" s="100">
        <v>0</v>
      </c>
      <c r="R1748" s="101">
        <f>Q1748*H1748</f>
        <v>0</v>
      </c>
      <c r="AP1748" s="102" t="s">
        <v>128</v>
      </c>
      <c r="AR1748" s="102" t="s">
        <v>2889</v>
      </c>
      <c r="AS1748" s="102" t="s">
        <v>70</v>
      </c>
      <c r="AW1748" s="10" t="s">
        <v>113</v>
      </c>
      <c r="BC1748" s="103" t="e">
        <f>IF(L1748="základní",#REF!,0)</f>
        <v>#REF!</v>
      </c>
      <c r="BD1748" s="103">
        <f>IF(L1748="snížená",#REF!,0)</f>
        <v>0</v>
      </c>
      <c r="BE1748" s="103">
        <f>IF(L1748="zákl. přenesená",#REF!,0)</f>
        <v>0</v>
      </c>
      <c r="BF1748" s="103">
        <f>IF(L1748="sníž. přenesená",#REF!,0)</f>
        <v>0</v>
      </c>
      <c r="BG1748" s="103">
        <f>IF(L1748="nulová",#REF!,0)</f>
        <v>0</v>
      </c>
      <c r="BH1748" s="10" t="s">
        <v>78</v>
      </c>
      <c r="BI1748" s="103" t="e">
        <f>ROUND(#REF!*H1748,2)</f>
        <v>#REF!</v>
      </c>
      <c r="BJ1748" s="10" t="s">
        <v>112</v>
      </c>
      <c r="BK1748" s="102" t="s">
        <v>3162</v>
      </c>
    </row>
    <row r="1749" spans="2:63" s="1" customFormat="1" x14ac:dyDescent="0.2">
      <c r="B1749" s="21"/>
      <c r="D1749" s="104" t="s">
        <v>114</v>
      </c>
      <c r="F1749" s="105" t="s">
        <v>3161</v>
      </c>
      <c r="I1749" s="97"/>
      <c r="J1749" s="156"/>
      <c r="K1749" s="106"/>
      <c r="R1749" s="44"/>
      <c r="AR1749" s="10" t="s">
        <v>114</v>
      </c>
      <c r="AS1749" s="10" t="s">
        <v>70</v>
      </c>
    </row>
    <row r="1750" spans="2:63" s="1" customFormat="1" ht="21.75" customHeight="1" x14ac:dyDescent="0.2">
      <c r="B1750" s="92"/>
      <c r="C1750" s="108" t="s">
        <v>1678</v>
      </c>
      <c r="D1750" s="108" t="s">
        <v>2889</v>
      </c>
      <c r="E1750" s="109" t="s">
        <v>3163</v>
      </c>
      <c r="F1750" s="110" t="s">
        <v>3164</v>
      </c>
      <c r="G1750" s="111" t="s">
        <v>111</v>
      </c>
      <c r="H1750" s="112">
        <v>10</v>
      </c>
      <c r="I1750" s="97" t="s">
        <v>4510</v>
      </c>
      <c r="J1750" s="156"/>
      <c r="K1750" s="113" t="s">
        <v>1</v>
      </c>
      <c r="L1750" s="114" t="s">
        <v>35</v>
      </c>
      <c r="M1750" s="100">
        <v>0</v>
      </c>
      <c r="N1750" s="100">
        <f>M1750*H1750</f>
        <v>0</v>
      </c>
      <c r="O1750" s="100">
        <v>0.34114</v>
      </c>
      <c r="P1750" s="100">
        <f>O1750*H1750</f>
        <v>3.4114</v>
      </c>
      <c r="Q1750" s="100">
        <v>0</v>
      </c>
      <c r="R1750" s="101">
        <f>Q1750*H1750</f>
        <v>0</v>
      </c>
      <c r="AP1750" s="102" t="s">
        <v>128</v>
      </c>
      <c r="AR1750" s="102" t="s">
        <v>2889</v>
      </c>
      <c r="AS1750" s="102" t="s">
        <v>70</v>
      </c>
      <c r="AW1750" s="10" t="s">
        <v>113</v>
      </c>
      <c r="BC1750" s="103" t="e">
        <f>IF(L1750="základní",#REF!,0)</f>
        <v>#REF!</v>
      </c>
      <c r="BD1750" s="103">
        <f>IF(L1750="snížená",#REF!,0)</f>
        <v>0</v>
      </c>
      <c r="BE1750" s="103">
        <f>IF(L1750="zákl. přenesená",#REF!,0)</f>
        <v>0</v>
      </c>
      <c r="BF1750" s="103">
        <f>IF(L1750="sníž. přenesená",#REF!,0)</f>
        <v>0</v>
      </c>
      <c r="BG1750" s="103">
        <f>IF(L1750="nulová",#REF!,0)</f>
        <v>0</v>
      </c>
      <c r="BH1750" s="10" t="s">
        <v>78</v>
      </c>
      <c r="BI1750" s="103" t="e">
        <f>ROUND(#REF!*H1750,2)</f>
        <v>#REF!</v>
      </c>
      <c r="BJ1750" s="10" t="s">
        <v>112</v>
      </c>
      <c r="BK1750" s="102" t="s">
        <v>3165</v>
      </c>
    </row>
    <row r="1751" spans="2:63" s="1" customFormat="1" x14ac:dyDescent="0.2">
      <c r="B1751" s="21"/>
      <c r="D1751" s="104" t="s">
        <v>114</v>
      </c>
      <c r="F1751" s="105" t="s">
        <v>3164</v>
      </c>
      <c r="I1751" s="97"/>
      <c r="J1751" s="156"/>
      <c r="K1751" s="106"/>
      <c r="R1751" s="44"/>
      <c r="AR1751" s="10" t="s">
        <v>114</v>
      </c>
      <c r="AS1751" s="10" t="s">
        <v>70</v>
      </c>
    </row>
    <row r="1752" spans="2:63" s="1" customFormat="1" ht="24.2" customHeight="1" x14ac:dyDescent="0.2">
      <c r="B1752" s="92"/>
      <c r="C1752" s="108" t="s">
        <v>3166</v>
      </c>
      <c r="D1752" s="108" t="s">
        <v>2889</v>
      </c>
      <c r="E1752" s="109" t="s">
        <v>3167</v>
      </c>
      <c r="F1752" s="110" t="s">
        <v>3168</v>
      </c>
      <c r="G1752" s="111" t="s">
        <v>111</v>
      </c>
      <c r="H1752" s="112">
        <v>10</v>
      </c>
      <c r="I1752" s="97" t="s">
        <v>4510</v>
      </c>
      <c r="J1752" s="156"/>
      <c r="K1752" s="113" t="s">
        <v>1</v>
      </c>
      <c r="L1752" s="114" t="s">
        <v>35</v>
      </c>
      <c r="M1752" s="100">
        <v>0</v>
      </c>
      <c r="N1752" s="100">
        <f>M1752*H1752</f>
        <v>0</v>
      </c>
      <c r="O1752" s="100">
        <v>0.24479999999999999</v>
      </c>
      <c r="P1752" s="100">
        <f>O1752*H1752</f>
        <v>2.448</v>
      </c>
      <c r="Q1752" s="100">
        <v>0</v>
      </c>
      <c r="R1752" s="101">
        <f>Q1752*H1752</f>
        <v>0</v>
      </c>
      <c r="AP1752" s="102" t="s">
        <v>128</v>
      </c>
      <c r="AR1752" s="102" t="s">
        <v>2889</v>
      </c>
      <c r="AS1752" s="102" t="s">
        <v>70</v>
      </c>
      <c r="AW1752" s="10" t="s">
        <v>113</v>
      </c>
      <c r="BC1752" s="103" t="e">
        <f>IF(L1752="základní",#REF!,0)</f>
        <v>#REF!</v>
      </c>
      <c r="BD1752" s="103">
        <f>IF(L1752="snížená",#REF!,0)</f>
        <v>0</v>
      </c>
      <c r="BE1752" s="103">
        <f>IF(L1752="zákl. přenesená",#REF!,0)</f>
        <v>0</v>
      </c>
      <c r="BF1752" s="103">
        <f>IF(L1752="sníž. přenesená",#REF!,0)</f>
        <v>0</v>
      </c>
      <c r="BG1752" s="103">
        <f>IF(L1752="nulová",#REF!,0)</f>
        <v>0</v>
      </c>
      <c r="BH1752" s="10" t="s">
        <v>78</v>
      </c>
      <c r="BI1752" s="103" t="e">
        <f>ROUND(#REF!*H1752,2)</f>
        <v>#REF!</v>
      </c>
      <c r="BJ1752" s="10" t="s">
        <v>112</v>
      </c>
      <c r="BK1752" s="102" t="s">
        <v>3169</v>
      </c>
    </row>
    <row r="1753" spans="2:63" s="1" customFormat="1" ht="19.5" x14ac:dyDescent="0.2">
      <c r="B1753" s="21"/>
      <c r="D1753" s="104" t="s">
        <v>114</v>
      </c>
      <c r="F1753" s="105" t="s">
        <v>3168</v>
      </c>
      <c r="I1753" s="97"/>
      <c r="J1753" s="156"/>
      <c r="K1753" s="106"/>
      <c r="R1753" s="44"/>
      <c r="AR1753" s="10" t="s">
        <v>114</v>
      </c>
      <c r="AS1753" s="10" t="s">
        <v>70</v>
      </c>
    </row>
    <row r="1754" spans="2:63" s="1" customFormat="1" ht="24.2" customHeight="1" x14ac:dyDescent="0.2">
      <c r="B1754" s="92"/>
      <c r="C1754" s="108" t="s">
        <v>1682</v>
      </c>
      <c r="D1754" s="108" t="s">
        <v>2889</v>
      </c>
      <c r="E1754" s="109" t="s">
        <v>3170</v>
      </c>
      <c r="F1754" s="110" t="s">
        <v>3171</v>
      </c>
      <c r="G1754" s="111" t="s">
        <v>111</v>
      </c>
      <c r="H1754" s="112">
        <v>10</v>
      </c>
      <c r="I1754" s="97" t="s">
        <v>4510</v>
      </c>
      <c r="J1754" s="156"/>
      <c r="K1754" s="113" t="s">
        <v>1</v>
      </c>
      <c r="L1754" s="114" t="s">
        <v>35</v>
      </c>
      <c r="M1754" s="100">
        <v>0</v>
      </c>
      <c r="N1754" s="100">
        <f>M1754*H1754</f>
        <v>0</v>
      </c>
      <c r="O1754" s="100">
        <v>0.25081999999999999</v>
      </c>
      <c r="P1754" s="100">
        <f>O1754*H1754</f>
        <v>2.5082</v>
      </c>
      <c r="Q1754" s="100">
        <v>0</v>
      </c>
      <c r="R1754" s="101">
        <f>Q1754*H1754</f>
        <v>0</v>
      </c>
      <c r="AP1754" s="102" t="s">
        <v>128</v>
      </c>
      <c r="AR1754" s="102" t="s">
        <v>2889</v>
      </c>
      <c r="AS1754" s="102" t="s">
        <v>70</v>
      </c>
      <c r="AW1754" s="10" t="s">
        <v>113</v>
      </c>
      <c r="BC1754" s="103" t="e">
        <f>IF(L1754="základní",#REF!,0)</f>
        <v>#REF!</v>
      </c>
      <c r="BD1754" s="103">
        <f>IF(L1754="snížená",#REF!,0)</f>
        <v>0</v>
      </c>
      <c r="BE1754" s="103">
        <f>IF(L1754="zákl. přenesená",#REF!,0)</f>
        <v>0</v>
      </c>
      <c r="BF1754" s="103">
        <f>IF(L1754="sníž. přenesená",#REF!,0)</f>
        <v>0</v>
      </c>
      <c r="BG1754" s="103">
        <f>IF(L1754="nulová",#REF!,0)</f>
        <v>0</v>
      </c>
      <c r="BH1754" s="10" t="s">
        <v>78</v>
      </c>
      <c r="BI1754" s="103" t="e">
        <f>ROUND(#REF!*H1754,2)</f>
        <v>#REF!</v>
      </c>
      <c r="BJ1754" s="10" t="s">
        <v>112</v>
      </c>
      <c r="BK1754" s="102" t="s">
        <v>3172</v>
      </c>
    </row>
    <row r="1755" spans="2:63" s="1" customFormat="1" ht="19.5" x14ac:dyDescent="0.2">
      <c r="B1755" s="21"/>
      <c r="D1755" s="104" t="s">
        <v>114</v>
      </c>
      <c r="F1755" s="105" t="s">
        <v>3171</v>
      </c>
      <c r="I1755" s="97"/>
      <c r="J1755" s="156"/>
      <c r="K1755" s="106"/>
      <c r="R1755" s="44"/>
      <c r="AR1755" s="10" t="s">
        <v>114</v>
      </c>
      <c r="AS1755" s="10" t="s">
        <v>70</v>
      </c>
    </row>
    <row r="1756" spans="2:63" s="1" customFormat="1" ht="24.2" customHeight="1" x14ac:dyDescent="0.2">
      <c r="B1756" s="92"/>
      <c r="C1756" s="108" t="s">
        <v>3173</v>
      </c>
      <c r="D1756" s="108" t="s">
        <v>2889</v>
      </c>
      <c r="E1756" s="109" t="s">
        <v>3174</v>
      </c>
      <c r="F1756" s="110" t="s">
        <v>3175</v>
      </c>
      <c r="G1756" s="111" t="s">
        <v>111</v>
      </c>
      <c r="H1756" s="112">
        <v>10</v>
      </c>
      <c r="I1756" s="97" t="s">
        <v>4510</v>
      </c>
      <c r="J1756" s="156"/>
      <c r="K1756" s="113" t="s">
        <v>1</v>
      </c>
      <c r="L1756" s="114" t="s">
        <v>35</v>
      </c>
      <c r="M1756" s="100">
        <v>0</v>
      </c>
      <c r="N1756" s="100">
        <f>M1756*H1756</f>
        <v>0</v>
      </c>
      <c r="O1756" s="100">
        <v>0.25684000000000001</v>
      </c>
      <c r="P1756" s="100">
        <f>O1756*H1756</f>
        <v>2.5684</v>
      </c>
      <c r="Q1756" s="100">
        <v>0</v>
      </c>
      <c r="R1756" s="101">
        <f>Q1756*H1756</f>
        <v>0</v>
      </c>
      <c r="AP1756" s="102" t="s">
        <v>128</v>
      </c>
      <c r="AR1756" s="102" t="s">
        <v>2889</v>
      </c>
      <c r="AS1756" s="102" t="s">
        <v>70</v>
      </c>
      <c r="AW1756" s="10" t="s">
        <v>113</v>
      </c>
      <c r="BC1756" s="103" t="e">
        <f>IF(L1756="základní",#REF!,0)</f>
        <v>#REF!</v>
      </c>
      <c r="BD1756" s="103">
        <f>IF(L1756="snížená",#REF!,0)</f>
        <v>0</v>
      </c>
      <c r="BE1756" s="103">
        <f>IF(L1756="zákl. přenesená",#REF!,0)</f>
        <v>0</v>
      </c>
      <c r="BF1756" s="103">
        <f>IF(L1756="sníž. přenesená",#REF!,0)</f>
        <v>0</v>
      </c>
      <c r="BG1756" s="103">
        <f>IF(L1756="nulová",#REF!,0)</f>
        <v>0</v>
      </c>
      <c r="BH1756" s="10" t="s">
        <v>78</v>
      </c>
      <c r="BI1756" s="103" t="e">
        <f>ROUND(#REF!*H1756,2)</f>
        <v>#REF!</v>
      </c>
      <c r="BJ1756" s="10" t="s">
        <v>112</v>
      </c>
      <c r="BK1756" s="102" t="s">
        <v>3176</v>
      </c>
    </row>
    <row r="1757" spans="2:63" s="1" customFormat="1" ht="19.5" x14ac:dyDescent="0.2">
      <c r="B1757" s="21"/>
      <c r="D1757" s="104" t="s">
        <v>114</v>
      </c>
      <c r="F1757" s="105" t="s">
        <v>3175</v>
      </c>
      <c r="I1757" s="97"/>
      <c r="J1757" s="156"/>
      <c r="K1757" s="106"/>
      <c r="R1757" s="44"/>
      <c r="AR1757" s="10" t="s">
        <v>114</v>
      </c>
      <c r="AS1757" s="10" t="s">
        <v>70</v>
      </c>
    </row>
    <row r="1758" spans="2:63" s="1" customFormat="1" ht="24.2" customHeight="1" x14ac:dyDescent="0.2">
      <c r="B1758" s="92"/>
      <c r="C1758" s="108" t="s">
        <v>1687</v>
      </c>
      <c r="D1758" s="108" t="s">
        <v>2889</v>
      </c>
      <c r="E1758" s="109" t="s">
        <v>3177</v>
      </c>
      <c r="F1758" s="110" t="s">
        <v>3178</v>
      </c>
      <c r="G1758" s="111" t="s">
        <v>111</v>
      </c>
      <c r="H1758" s="112">
        <v>10</v>
      </c>
      <c r="I1758" s="97" t="s">
        <v>4510</v>
      </c>
      <c r="J1758" s="156"/>
      <c r="K1758" s="113" t="s">
        <v>1</v>
      </c>
      <c r="L1758" s="114" t="s">
        <v>35</v>
      </c>
      <c r="M1758" s="100">
        <v>0</v>
      </c>
      <c r="N1758" s="100">
        <f>M1758*H1758</f>
        <v>0</v>
      </c>
      <c r="O1758" s="100">
        <v>0.26285999999999998</v>
      </c>
      <c r="P1758" s="100">
        <f>O1758*H1758</f>
        <v>2.6285999999999996</v>
      </c>
      <c r="Q1758" s="100">
        <v>0</v>
      </c>
      <c r="R1758" s="101">
        <f>Q1758*H1758</f>
        <v>0</v>
      </c>
      <c r="AP1758" s="102" t="s">
        <v>128</v>
      </c>
      <c r="AR1758" s="102" t="s">
        <v>2889</v>
      </c>
      <c r="AS1758" s="102" t="s">
        <v>70</v>
      </c>
      <c r="AW1758" s="10" t="s">
        <v>113</v>
      </c>
      <c r="BC1758" s="103" t="e">
        <f>IF(L1758="základní",#REF!,0)</f>
        <v>#REF!</v>
      </c>
      <c r="BD1758" s="103">
        <f>IF(L1758="snížená",#REF!,0)</f>
        <v>0</v>
      </c>
      <c r="BE1758" s="103">
        <f>IF(L1758="zákl. přenesená",#REF!,0)</f>
        <v>0</v>
      </c>
      <c r="BF1758" s="103">
        <f>IF(L1758="sníž. přenesená",#REF!,0)</f>
        <v>0</v>
      </c>
      <c r="BG1758" s="103">
        <f>IF(L1758="nulová",#REF!,0)</f>
        <v>0</v>
      </c>
      <c r="BH1758" s="10" t="s">
        <v>78</v>
      </c>
      <c r="BI1758" s="103" t="e">
        <f>ROUND(#REF!*H1758,2)</f>
        <v>#REF!</v>
      </c>
      <c r="BJ1758" s="10" t="s">
        <v>112</v>
      </c>
      <c r="BK1758" s="102" t="s">
        <v>3179</v>
      </c>
    </row>
    <row r="1759" spans="2:63" s="1" customFormat="1" ht="19.5" x14ac:dyDescent="0.2">
      <c r="B1759" s="21"/>
      <c r="D1759" s="104" t="s">
        <v>114</v>
      </c>
      <c r="F1759" s="105" t="s">
        <v>3178</v>
      </c>
      <c r="I1759" s="97"/>
      <c r="J1759" s="156"/>
      <c r="K1759" s="106"/>
      <c r="R1759" s="44"/>
      <c r="AR1759" s="10" t="s">
        <v>114</v>
      </c>
      <c r="AS1759" s="10" t="s">
        <v>70</v>
      </c>
    </row>
    <row r="1760" spans="2:63" s="1" customFormat="1" ht="24.2" customHeight="1" x14ac:dyDescent="0.2">
      <c r="B1760" s="92"/>
      <c r="C1760" s="108" t="s">
        <v>3180</v>
      </c>
      <c r="D1760" s="108" t="s">
        <v>2889</v>
      </c>
      <c r="E1760" s="109" t="s">
        <v>3181</v>
      </c>
      <c r="F1760" s="110" t="s">
        <v>3182</v>
      </c>
      <c r="G1760" s="111" t="s">
        <v>111</v>
      </c>
      <c r="H1760" s="112">
        <v>10</v>
      </c>
      <c r="I1760" s="97" t="s">
        <v>4510</v>
      </c>
      <c r="J1760" s="156"/>
      <c r="K1760" s="113" t="s">
        <v>1</v>
      </c>
      <c r="L1760" s="114" t="s">
        <v>35</v>
      </c>
      <c r="M1760" s="100">
        <v>0</v>
      </c>
      <c r="N1760" s="100">
        <f>M1760*H1760</f>
        <v>0</v>
      </c>
      <c r="O1760" s="100">
        <v>0.26888000000000001</v>
      </c>
      <c r="P1760" s="100">
        <f>O1760*H1760</f>
        <v>2.6888000000000001</v>
      </c>
      <c r="Q1760" s="100">
        <v>0</v>
      </c>
      <c r="R1760" s="101">
        <f>Q1760*H1760</f>
        <v>0</v>
      </c>
      <c r="AP1760" s="102" t="s">
        <v>128</v>
      </c>
      <c r="AR1760" s="102" t="s">
        <v>2889</v>
      </c>
      <c r="AS1760" s="102" t="s">
        <v>70</v>
      </c>
      <c r="AW1760" s="10" t="s">
        <v>113</v>
      </c>
      <c r="BC1760" s="103" t="e">
        <f>IF(L1760="základní",#REF!,0)</f>
        <v>#REF!</v>
      </c>
      <c r="BD1760" s="103">
        <f>IF(L1760="snížená",#REF!,0)</f>
        <v>0</v>
      </c>
      <c r="BE1760" s="103">
        <f>IF(L1760="zákl. přenesená",#REF!,0)</f>
        <v>0</v>
      </c>
      <c r="BF1760" s="103">
        <f>IF(L1760="sníž. přenesená",#REF!,0)</f>
        <v>0</v>
      </c>
      <c r="BG1760" s="103">
        <f>IF(L1760="nulová",#REF!,0)</f>
        <v>0</v>
      </c>
      <c r="BH1760" s="10" t="s">
        <v>78</v>
      </c>
      <c r="BI1760" s="103" t="e">
        <f>ROUND(#REF!*H1760,2)</f>
        <v>#REF!</v>
      </c>
      <c r="BJ1760" s="10" t="s">
        <v>112</v>
      </c>
      <c r="BK1760" s="102" t="s">
        <v>3183</v>
      </c>
    </row>
    <row r="1761" spans="2:63" s="1" customFormat="1" ht="19.5" x14ac:dyDescent="0.2">
      <c r="B1761" s="21"/>
      <c r="D1761" s="104" t="s">
        <v>114</v>
      </c>
      <c r="F1761" s="105" t="s">
        <v>3182</v>
      </c>
      <c r="I1761" s="97"/>
      <c r="J1761" s="156"/>
      <c r="K1761" s="106"/>
      <c r="R1761" s="44"/>
      <c r="AR1761" s="10" t="s">
        <v>114</v>
      </c>
      <c r="AS1761" s="10" t="s">
        <v>70</v>
      </c>
    </row>
    <row r="1762" spans="2:63" s="1" customFormat="1" ht="24.2" customHeight="1" x14ac:dyDescent="0.2">
      <c r="B1762" s="92"/>
      <c r="C1762" s="108" t="s">
        <v>1691</v>
      </c>
      <c r="D1762" s="108" t="s">
        <v>2889</v>
      </c>
      <c r="E1762" s="109" t="s">
        <v>3184</v>
      </c>
      <c r="F1762" s="110" t="s">
        <v>3185</v>
      </c>
      <c r="G1762" s="111" t="s">
        <v>111</v>
      </c>
      <c r="H1762" s="112">
        <v>10</v>
      </c>
      <c r="I1762" s="97" t="s">
        <v>4510</v>
      </c>
      <c r="J1762" s="156"/>
      <c r="K1762" s="113" t="s">
        <v>1</v>
      </c>
      <c r="L1762" s="114" t="s">
        <v>35</v>
      </c>
      <c r="M1762" s="100">
        <v>0</v>
      </c>
      <c r="N1762" s="100">
        <f>M1762*H1762</f>
        <v>0</v>
      </c>
      <c r="O1762" s="100">
        <v>0.28093000000000001</v>
      </c>
      <c r="P1762" s="100">
        <f>O1762*H1762</f>
        <v>2.8093000000000004</v>
      </c>
      <c r="Q1762" s="100">
        <v>0</v>
      </c>
      <c r="R1762" s="101">
        <f>Q1762*H1762</f>
        <v>0</v>
      </c>
      <c r="AP1762" s="102" t="s">
        <v>128</v>
      </c>
      <c r="AR1762" s="102" t="s">
        <v>2889</v>
      </c>
      <c r="AS1762" s="102" t="s">
        <v>70</v>
      </c>
      <c r="AW1762" s="10" t="s">
        <v>113</v>
      </c>
      <c r="BC1762" s="103" t="e">
        <f>IF(L1762="základní",#REF!,0)</f>
        <v>#REF!</v>
      </c>
      <c r="BD1762" s="103">
        <f>IF(L1762="snížená",#REF!,0)</f>
        <v>0</v>
      </c>
      <c r="BE1762" s="103">
        <f>IF(L1762="zákl. přenesená",#REF!,0)</f>
        <v>0</v>
      </c>
      <c r="BF1762" s="103">
        <f>IF(L1762="sníž. přenesená",#REF!,0)</f>
        <v>0</v>
      </c>
      <c r="BG1762" s="103">
        <f>IF(L1762="nulová",#REF!,0)</f>
        <v>0</v>
      </c>
      <c r="BH1762" s="10" t="s">
        <v>78</v>
      </c>
      <c r="BI1762" s="103" t="e">
        <f>ROUND(#REF!*H1762,2)</f>
        <v>#REF!</v>
      </c>
      <c r="BJ1762" s="10" t="s">
        <v>112</v>
      </c>
      <c r="BK1762" s="102" t="s">
        <v>3186</v>
      </c>
    </row>
    <row r="1763" spans="2:63" s="1" customFormat="1" ht="19.5" x14ac:dyDescent="0.2">
      <c r="B1763" s="21"/>
      <c r="D1763" s="104" t="s">
        <v>114</v>
      </c>
      <c r="F1763" s="105" t="s">
        <v>3185</v>
      </c>
      <c r="I1763" s="97"/>
      <c r="J1763" s="156"/>
      <c r="K1763" s="106"/>
      <c r="R1763" s="44"/>
      <c r="AR1763" s="10" t="s">
        <v>114</v>
      </c>
      <c r="AS1763" s="10" t="s">
        <v>70</v>
      </c>
    </row>
    <row r="1764" spans="2:63" s="1" customFormat="1" ht="24.2" customHeight="1" x14ac:dyDescent="0.2">
      <c r="B1764" s="92"/>
      <c r="C1764" s="108" t="s">
        <v>3187</v>
      </c>
      <c r="D1764" s="108" t="s">
        <v>2889</v>
      </c>
      <c r="E1764" s="109" t="s">
        <v>3188</v>
      </c>
      <c r="F1764" s="110" t="s">
        <v>3189</v>
      </c>
      <c r="G1764" s="111" t="s">
        <v>111</v>
      </c>
      <c r="H1764" s="112">
        <v>10</v>
      </c>
      <c r="I1764" s="97" t="s">
        <v>4510</v>
      </c>
      <c r="J1764" s="156"/>
      <c r="K1764" s="113" t="s">
        <v>1</v>
      </c>
      <c r="L1764" s="114" t="s">
        <v>35</v>
      </c>
      <c r="M1764" s="100">
        <v>0</v>
      </c>
      <c r="N1764" s="100">
        <f>M1764*H1764</f>
        <v>0</v>
      </c>
      <c r="O1764" s="100">
        <v>0.31102999999999997</v>
      </c>
      <c r="P1764" s="100">
        <f>O1764*H1764</f>
        <v>3.1102999999999996</v>
      </c>
      <c r="Q1764" s="100">
        <v>0</v>
      </c>
      <c r="R1764" s="101">
        <f>Q1764*H1764</f>
        <v>0</v>
      </c>
      <c r="AP1764" s="102" t="s">
        <v>128</v>
      </c>
      <c r="AR1764" s="102" t="s">
        <v>2889</v>
      </c>
      <c r="AS1764" s="102" t="s">
        <v>70</v>
      </c>
      <c r="AW1764" s="10" t="s">
        <v>113</v>
      </c>
      <c r="BC1764" s="103" t="e">
        <f>IF(L1764="základní",#REF!,0)</f>
        <v>#REF!</v>
      </c>
      <c r="BD1764" s="103">
        <f>IF(L1764="snížená",#REF!,0)</f>
        <v>0</v>
      </c>
      <c r="BE1764" s="103">
        <f>IF(L1764="zákl. přenesená",#REF!,0)</f>
        <v>0</v>
      </c>
      <c r="BF1764" s="103">
        <f>IF(L1764="sníž. přenesená",#REF!,0)</f>
        <v>0</v>
      </c>
      <c r="BG1764" s="103">
        <f>IF(L1764="nulová",#REF!,0)</f>
        <v>0</v>
      </c>
      <c r="BH1764" s="10" t="s">
        <v>78</v>
      </c>
      <c r="BI1764" s="103" t="e">
        <f>ROUND(#REF!*H1764,2)</f>
        <v>#REF!</v>
      </c>
      <c r="BJ1764" s="10" t="s">
        <v>112</v>
      </c>
      <c r="BK1764" s="102" t="s">
        <v>3190</v>
      </c>
    </row>
    <row r="1765" spans="2:63" s="1" customFormat="1" ht="19.5" x14ac:dyDescent="0.2">
      <c r="B1765" s="21"/>
      <c r="D1765" s="104" t="s">
        <v>114</v>
      </c>
      <c r="F1765" s="105" t="s">
        <v>3189</v>
      </c>
      <c r="I1765" s="97"/>
      <c r="J1765" s="156"/>
      <c r="K1765" s="106"/>
      <c r="R1765" s="44"/>
      <c r="AR1765" s="10" t="s">
        <v>114</v>
      </c>
      <c r="AS1765" s="10" t="s">
        <v>70</v>
      </c>
    </row>
    <row r="1766" spans="2:63" s="1" customFormat="1" ht="24.2" customHeight="1" x14ac:dyDescent="0.2">
      <c r="B1766" s="92"/>
      <c r="C1766" s="108" t="s">
        <v>1696</v>
      </c>
      <c r="D1766" s="108" t="s">
        <v>2889</v>
      </c>
      <c r="E1766" s="109" t="s">
        <v>3191</v>
      </c>
      <c r="F1766" s="110" t="s">
        <v>3192</v>
      </c>
      <c r="G1766" s="111" t="s">
        <v>111</v>
      </c>
      <c r="H1766" s="112">
        <v>10</v>
      </c>
      <c r="I1766" s="97" t="s">
        <v>4510</v>
      </c>
      <c r="J1766" s="156"/>
      <c r="K1766" s="113" t="s">
        <v>1</v>
      </c>
      <c r="L1766" s="114" t="s">
        <v>35</v>
      </c>
      <c r="M1766" s="100">
        <v>0</v>
      </c>
      <c r="N1766" s="100">
        <f>M1766*H1766</f>
        <v>0</v>
      </c>
      <c r="O1766" s="100">
        <v>0.34114</v>
      </c>
      <c r="P1766" s="100">
        <f>O1766*H1766</f>
        <v>3.4114</v>
      </c>
      <c r="Q1766" s="100">
        <v>0</v>
      </c>
      <c r="R1766" s="101">
        <f>Q1766*H1766</f>
        <v>0</v>
      </c>
      <c r="AP1766" s="102" t="s">
        <v>128</v>
      </c>
      <c r="AR1766" s="102" t="s">
        <v>2889</v>
      </c>
      <c r="AS1766" s="102" t="s">
        <v>70</v>
      </c>
      <c r="AW1766" s="10" t="s">
        <v>113</v>
      </c>
      <c r="BC1766" s="103" t="e">
        <f>IF(L1766="základní",#REF!,0)</f>
        <v>#REF!</v>
      </c>
      <c r="BD1766" s="103">
        <f>IF(L1766="snížená",#REF!,0)</f>
        <v>0</v>
      </c>
      <c r="BE1766" s="103">
        <f>IF(L1766="zákl. přenesená",#REF!,0)</f>
        <v>0</v>
      </c>
      <c r="BF1766" s="103">
        <f>IF(L1766="sníž. přenesená",#REF!,0)</f>
        <v>0</v>
      </c>
      <c r="BG1766" s="103">
        <f>IF(L1766="nulová",#REF!,0)</f>
        <v>0</v>
      </c>
      <c r="BH1766" s="10" t="s">
        <v>78</v>
      </c>
      <c r="BI1766" s="103" t="e">
        <f>ROUND(#REF!*H1766,2)</f>
        <v>#REF!</v>
      </c>
      <c r="BJ1766" s="10" t="s">
        <v>112</v>
      </c>
      <c r="BK1766" s="102" t="s">
        <v>3193</v>
      </c>
    </row>
    <row r="1767" spans="2:63" s="1" customFormat="1" ht="19.5" x14ac:dyDescent="0.2">
      <c r="B1767" s="21"/>
      <c r="D1767" s="104" t="s">
        <v>114</v>
      </c>
      <c r="F1767" s="105" t="s">
        <v>3192</v>
      </c>
      <c r="I1767" s="97"/>
      <c r="J1767" s="156"/>
      <c r="K1767" s="106"/>
      <c r="R1767" s="44"/>
      <c r="AR1767" s="10" t="s">
        <v>114</v>
      </c>
      <c r="AS1767" s="10" t="s">
        <v>70</v>
      </c>
    </row>
    <row r="1768" spans="2:63" s="1" customFormat="1" ht="24.2" customHeight="1" x14ac:dyDescent="0.2">
      <c r="B1768" s="92"/>
      <c r="C1768" s="108" t="s">
        <v>3194</v>
      </c>
      <c r="D1768" s="108" t="s">
        <v>2889</v>
      </c>
      <c r="E1768" s="109" t="s">
        <v>3195</v>
      </c>
      <c r="F1768" s="110" t="s">
        <v>3196</v>
      </c>
      <c r="G1768" s="111" t="s">
        <v>111</v>
      </c>
      <c r="H1768" s="112">
        <v>10</v>
      </c>
      <c r="I1768" s="97" t="s">
        <v>4510</v>
      </c>
      <c r="J1768" s="156"/>
      <c r="K1768" s="113" t="s">
        <v>1</v>
      </c>
      <c r="L1768" s="114" t="s">
        <v>35</v>
      </c>
      <c r="M1768" s="100">
        <v>0</v>
      </c>
      <c r="N1768" s="100">
        <f>M1768*H1768</f>
        <v>0</v>
      </c>
      <c r="O1768" s="100">
        <v>0.24479999999999999</v>
      </c>
      <c r="P1768" s="100">
        <f>O1768*H1768</f>
        <v>2.448</v>
      </c>
      <c r="Q1768" s="100">
        <v>0</v>
      </c>
      <c r="R1768" s="101">
        <f>Q1768*H1768</f>
        <v>0</v>
      </c>
      <c r="AP1768" s="102" t="s">
        <v>128</v>
      </c>
      <c r="AR1768" s="102" t="s">
        <v>2889</v>
      </c>
      <c r="AS1768" s="102" t="s">
        <v>70</v>
      </c>
      <c r="AW1768" s="10" t="s">
        <v>113</v>
      </c>
      <c r="BC1768" s="103" t="e">
        <f>IF(L1768="základní",#REF!,0)</f>
        <v>#REF!</v>
      </c>
      <c r="BD1768" s="103">
        <f>IF(L1768="snížená",#REF!,0)</f>
        <v>0</v>
      </c>
      <c r="BE1768" s="103">
        <f>IF(L1768="zákl. přenesená",#REF!,0)</f>
        <v>0</v>
      </c>
      <c r="BF1768" s="103">
        <f>IF(L1768="sníž. přenesená",#REF!,0)</f>
        <v>0</v>
      </c>
      <c r="BG1768" s="103">
        <f>IF(L1768="nulová",#REF!,0)</f>
        <v>0</v>
      </c>
      <c r="BH1768" s="10" t="s">
        <v>78</v>
      </c>
      <c r="BI1768" s="103" t="e">
        <f>ROUND(#REF!*H1768,2)</f>
        <v>#REF!</v>
      </c>
      <c r="BJ1768" s="10" t="s">
        <v>112</v>
      </c>
      <c r="BK1768" s="102" t="s">
        <v>3197</v>
      </c>
    </row>
    <row r="1769" spans="2:63" s="1" customFormat="1" ht="19.5" x14ac:dyDescent="0.2">
      <c r="B1769" s="21"/>
      <c r="D1769" s="104" t="s">
        <v>114</v>
      </c>
      <c r="F1769" s="105" t="s">
        <v>3196</v>
      </c>
      <c r="I1769" s="97"/>
      <c r="J1769" s="156"/>
      <c r="K1769" s="106"/>
      <c r="R1769" s="44"/>
      <c r="AR1769" s="10" t="s">
        <v>114</v>
      </c>
      <c r="AS1769" s="10" t="s">
        <v>70</v>
      </c>
    </row>
    <row r="1770" spans="2:63" s="1" customFormat="1" ht="24.2" customHeight="1" x14ac:dyDescent="0.2">
      <c r="B1770" s="92"/>
      <c r="C1770" s="108" t="s">
        <v>1700</v>
      </c>
      <c r="D1770" s="108" t="s">
        <v>2889</v>
      </c>
      <c r="E1770" s="109" t="s">
        <v>3198</v>
      </c>
      <c r="F1770" s="110" t="s">
        <v>3199</v>
      </c>
      <c r="G1770" s="111" t="s">
        <v>111</v>
      </c>
      <c r="H1770" s="112">
        <v>10</v>
      </c>
      <c r="I1770" s="97" t="s">
        <v>4510</v>
      </c>
      <c r="J1770" s="156"/>
      <c r="K1770" s="113" t="s">
        <v>1</v>
      </c>
      <c r="L1770" s="114" t="s">
        <v>35</v>
      </c>
      <c r="M1770" s="100">
        <v>0</v>
      </c>
      <c r="N1770" s="100">
        <f>M1770*H1770</f>
        <v>0</v>
      </c>
      <c r="O1770" s="100">
        <v>0.25081999999999999</v>
      </c>
      <c r="P1770" s="100">
        <f>O1770*H1770</f>
        <v>2.5082</v>
      </c>
      <c r="Q1770" s="100">
        <v>0</v>
      </c>
      <c r="R1770" s="101">
        <f>Q1770*H1770</f>
        <v>0</v>
      </c>
      <c r="AP1770" s="102" t="s">
        <v>128</v>
      </c>
      <c r="AR1770" s="102" t="s">
        <v>2889</v>
      </c>
      <c r="AS1770" s="102" t="s">
        <v>70</v>
      </c>
      <c r="AW1770" s="10" t="s">
        <v>113</v>
      </c>
      <c r="BC1770" s="103" t="e">
        <f>IF(L1770="základní",#REF!,0)</f>
        <v>#REF!</v>
      </c>
      <c r="BD1770" s="103">
        <f>IF(L1770="snížená",#REF!,0)</f>
        <v>0</v>
      </c>
      <c r="BE1770" s="103">
        <f>IF(L1770="zákl. přenesená",#REF!,0)</f>
        <v>0</v>
      </c>
      <c r="BF1770" s="103">
        <f>IF(L1770="sníž. přenesená",#REF!,0)</f>
        <v>0</v>
      </c>
      <c r="BG1770" s="103">
        <f>IF(L1770="nulová",#REF!,0)</f>
        <v>0</v>
      </c>
      <c r="BH1770" s="10" t="s">
        <v>78</v>
      </c>
      <c r="BI1770" s="103" t="e">
        <f>ROUND(#REF!*H1770,2)</f>
        <v>#REF!</v>
      </c>
      <c r="BJ1770" s="10" t="s">
        <v>112</v>
      </c>
      <c r="BK1770" s="102" t="s">
        <v>3200</v>
      </c>
    </row>
    <row r="1771" spans="2:63" s="1" customFormat="1" ht="19.5" x14ac:dyDescent="0.2">
      <c r="B1771" s="21"/>
      <c r="D1771" s="104" t="s">
        <v>114</v>
      </c>
      <c r="F1771" s="105" t="s">
        <v>3199</v>
      </c>
      <c r="I1771" s="97"/>
      <c r="J1771" s="156"/>
      <c r="K1771" s="106"/>
      <c r="R1771" s="44"/>
      <c r="AR1771" s="10" t="s">
        <v>114</v>
      </c>
      <c r="AS1771" s="10" t="s">
        <v>70</v>
      </c>
    </row>
    <row r="1772" spans="2:63" s="1" customFormat="1" ht="24.2" customHeight="1" x14ac:dyDescent="0.2">
      <c r="B1772" s="92"/>
      <c r="C1772" s="108" t="s">
        <v>3201</v>
      </c>
      <c r="D1772" s="108" t="s">
        <v>2889</v>
      </c>
      <c r="E1772" s="109" t="s">
        <v>3202</v>
      </c>
      <c r="F1772" s="110" t="s">
        <v>3203</v>
      </c>
      <c r="G1772" s="111" t="s">
        <v>111</v>
      </c>
      <c r="H1772" s="112">
        <v>10</v>
      </c>
      <c r="I1772" s="97" t="s">
        <v>4510</v>
      </c>
      <c r="J1772" s="156"/>
      <c r="K1772" s="113" t="s">
        <v>1</v>
      </c>
      <c r="L1772" s="114" t="s">
        <v>35</v>
      </c>
      <c r="M1772" s="100">
        <v>0</v>
      </c>
      <c r="N1772" s="100">
        <f>M1772*H1772</f>
        <v>0</v>
      </c>
      <c r="O1772" s="100">
        <v>0.25684000000000001</v>
      </c>
      <c r="P1772" s="100">
        <f>O1772*H1772</f>
        <v>2.5684</v>
      </c>
      <c r="Q1772" s="100">
        <v>0</v>
      </c>
      <c r="R1772" s="101">
        <f>Q1772*H1772</f>
        <v>0</v>
      </c>
      <c r="AP1772" s="102" t="s">
        <v>128</v>
      </c>
      <c r="AR1772" s="102" t="s">
        <v>2889</v>
      </c>
      <c r="AS1772" s="102" t="s">
        <v>70</v>
      </c>
      <c r="AW1772" s="10" t="s">
        <v>113</v>
      </c>
      <c r="BC1772" s="103" t="e">
        <f>IF(L1772="základní",#REF!,0)</f>
        <v>#REF!</v>
      </c>
      <c r="BD1772" s="103">
        <f>IF(L1772="snížená",#REF!,0)</f>
        <v>0</v>
      </c>
      <c r="BE1772" s="103">
        <f>IF(L1772="zákl. přenesená",#REF!,0)</f>
        <v>0</v>
      </c>
      <c r="BF1772" s="103">
        <f>IF(L1772="sníž. přenesená",#REF!,0)</f>
        <v>0</v>
      </c>
      <c r="BG1772" s="103">
        <f>IF(L1772="nulová",#REF!,0)</f>
        <v>0</v>
      </c>
      <c r="BH1772" s="10" t="s">
        <v>78</v>
      </c>
      <c r="BI1772" s="103" t="e">
        <f>ROUND(#REF!*H1772,2)</f>
        <v>#REF!</v>
      </c>
      <c r="BJ1772" s="10" t="s">
        <v>112</v>
      </c>
      <c r="BK1772" s="102" t="s">
        <v>3204</v>
      </c>
    </row>
    <row r="1773" spans="2:63" s="1" customFormat="1" ht="19.5" x14ac:dyDescent="0.2">
      <c r="B1773" s="21"/>
      <c r="D1773" s="104" t="s">
        <v>114</v>
      </c>
      <c r="F1773" s="105" t="s">
        <v>3203</v>
      </c>
      <c r="I1773" s="97"/>
      <c r="J1773" s="156"/>
      <c r="K1773" s="106"/>
      <c r="R1773" s="44"/>
      <c r="AR1773" s="10" t="s">
        <v>114</v>
      </c>
      <c r="AS1773" s="10" t="s">
        <v>70</v>
      </c>
    </row>
    <row r="1774" spans="2:63" s="1" customFormat="1" ht="24.2" customHeight="1" x14ac:dyDescent="0.2">
      <c r="B1774" s="92"/>
      <c r="C1774" s="108" t="s">
        <v>1705</v>
      </c>
      <c r="D1774" s="108" t="s">
        <v>2889</v>
      </c>
      <c r="E1774" s="109" t="s">
        <v>3205</v>
      </c>
      <c r="F1774" s="110" t="s">
        <v>3206</v>
      </c>
      <c r="G1774" s="111" t="s">
        <v>111</v>
      </c>
      <c r="H1774" s="112">
        <v>10</v>
      </c>
      <c r="I1774" s="97" t="s">
        <v>4510</v>
      </c>
      <c r="J1774" s="156"/>
      <c r="K1774" s="113" t="s">
        <v>1</v>
      </c>
      <c r="L1774" s="114" t="s">
        <v>35</v>
      </c>
      <c r="M1774" s="100">
        <v>0</v>
      </c>
      <c r="N1774" s="100">
        <f>M1774*H1774</f>
        <v>0</v>
      </c>
      <c r="O1774" s="100">
        <v>0.26285999999999998</v>
      </c>
      <c r="P1774" s="100">
        <f>O1774*H1774</f>
        <v>2.6285999999999996</v>
      </c>
      <c r="Q1774" s="100">
        <v>0</v>
      </c>
      <c r="R1774" s="101">
        <f>Q1774*H1774</f>
        <v>0</v>
      </c>
      <c r="AP1774" s="102" t="s">
        <v>128</v>
      </c>
      <c r="AR1774" s="102" t="s">
        <v>2889</v>
      </c>
      <c r="AS1774" s="102" t="s">
        <v>70</v>
      </c>
      <c r="AW1774" s="10" t="s">
        <v>113</v>
      </c>
      <c r="BC1774" s="103" t="e">
        <f>IF(L1774="základní",#REF!,0)</f>
        <v>#REF!</v>
      </c>
      <c r="BD1774" s="103">
        <f>IF(L1774="snížená",#REF!,0)</f>
        <v>0</v>
      </c>
      <c r="BE1774" s="103">
        <f>IF(L1774="zákl. přenesená",#REF!,0)</f>
        <v>0</v>
      </c>
      <c r="BF1774" s="103">
        <f>IF(L1774="sníž. přenesená",#REF!,0)</f>
        <v>0</v>
      </c>
      <c r="BG1774" s="103">
        <f>IF(L1774="nulová",#REF!,0)</f>
        <v>0</v>
      </c>
      <c r="BH1774" s="10" t="s">
        <v>78</v>
      </c>
      <c r="BI1774" s="103" t="e">
        <f>ROUND(#REF!*H1774,2)</f>
        <v>#REF!</v>
      </c>
      <c r="BJ1774" s="10" t="s">
        <v>112</v>
      </c>
      <c r="BK1774" s="102" t="s">
        <v>3207</v>
      </c>
    </row>
    <row r="1775" spans="2:63" s="1" customFormat="1" ht="19.5" x14ac:dyDescent="0.2">
      <c r="B1775" s="21"/>
      <c r="D1775" s="104" t="s">
        <v>114</v>
      </c>
      <c r="F1775" s="105" t="s">
        <v>3206</v>
      </c>
      <c r="I1775" s="97"/>
      <c r="J1775" s="156"/>
      <c r="K1775" s="106"/>
      <c r="R1775" s="44"/>
      <c r="AR1775" s="10" t="s">
        <v>114</v>
      </c>
      <c r="AS1775" s="10" t="s">
        <v>70</v>
      </c>
    </row>
    <row r="1776" spans="2:63" s="1" customFormat="1" ht="24.2" customHeight="1" x14ac:dyDescent="0.2">
      <c r="B1776" s="92"/>
      <c r="C1776" s="108" t="s">
        <v>3208</v>
      </c>
      <c r="D1776" s="108" t="s">
        <v>2889</v>
      </c>
      <c r="E1776" s="109" t="s">
        <v>3209</v>
      </c>
      <c r="F1776" s="110" t="s">
        <v>3210</v>
      </c>
      <c r="G1776" s="111" t="s">
        <v>111</v>
      </c>
      <c r="H1776" s="112">
        <v>10</v>
      </c>
      <c r="I1776" s="97" t="s">
        <v>4510</v>
      </c>
      <c r="J1776" s="156"/>
      <c r="K1776" s="113" t="s">
        <v>1</v>
      </c>
      <c r="L1776" s="114" t="s">
        <v>35</v>
      </c>
      <c r="M1776" s="100">
        <v>0</v>
      </c>
      <c r="N1776" s="100">
        <f>M1776*H1776</f>
        <v>0</v>
      </c>
      <c r="O1776" s="100">
        <v>0.26888000000000001</v>
      </c>
      <c r="P1776" s="100">
        <f>O1776*H1776</f>
        <v>2.6888000000000001</v>
      </c>
      <c r="Q1776" s="100">
        <v>0</v>
      </c>
      <c r="R1776" s="101">
        <f>Q1776*H1776</f>
        <v>0</v>
      </c>
      <c r="AP1776" s="102" t="s">
        <v>128</v>
      </c>
      <c r="AR1776" s="102" t="s">
        <v>2889</v>
      </c>
      <c r="AS1776" s="102" t="s">
        <v>70</v>
      </c>
      <c r="AW1776" s="10" t="s">
        <v>113</v>
      </c>
      <c r="BC1776" s="103" t="e">
        <f>IF(L1776="základní",#REF!,0)</f>
        <v>#REF!</v>
      </c>
      <c r="BD1776" s="103">
        <f>IF(L1776="snížená",#REF!,0)</f>
        <v>0</v>
      </c>
      <c r="BE1776" s="103">
        <f>IF(L1776="zákl. přenesená",#REF!,0)</f>
        <v>0</v>
      </c>
      <c r="BF1776" s="103">
        <f>IF(L1776="sníž. přenesená",#REF!,0)</f>
        <v>0</v>
      </c>
      <c r="BG1776" s="103">
        <f>IF(L1776="nulová",#REF!,0)</f>
        <v>0</v>
      </c>
      <c r="BH1776" s="10" t="s">
        <v>78</v>
      </c>
      <c r="BI1776" s="103" t="e">
        <f>ROUND(#REF!*H1776,2)</f>
        <v>#REF!</v>
      </c>
      <c r="BJ1776" s="10" t="s">
        <v>112</v>
      </c>
      <c r="BK1776" s="102" t="s">
        <v>3211</v>
      </c>
    </row>
    <row r="1777" spans="2:63" s="1" customFormat="1" ht="19.5" x14ac:dyDescent="0.2">
      <c r="B1777" s="21"/>
      <c r="D1777" s="104" t="s">
        <v>114</v>
      </c>
      <c r="F1777" s="105" t="s">
        <v>3210</v>
      </c>
      <c r="I1777" s="97"/>
      <c r="J1777" s="156"/>
      <c r="K1777" s="106"/>
      <c r="R1777" s="44"/>
      <c r="AR1777" s="10" t="s">
        <v>114</v>
      </c>
      <c r="AS1777" s="10" t="s">
        <v>70</v>
      </c>
    </row>
    <row r="1778" spans="2:63" s="1" customFormat="1" ht="24.2" customHeight="1" x14ac:dyDescent="0.2">
      <c r="B1778" s="92"/>
      <c r="C1778" s="108" t="s">
        <v>1709</v>
      </c>
      <c r="D1778" s="108" t="s">
        <v>2889</v>
      </c>
      <c r="E1778" s="109" t="s">
        <v>3212</v>
      </c>
      <c r="F1778" s="110" t="s">
        <v>3213</v>
      </c>
      <c r="G1778" s="111" t="s">
        <v>111</v>
      </c>
      <c r="H1778" s="112">
        <v>10</v>
      </c>
      <c r="I1778" s="97" t="s">
        <v>4510</v>
      </c>
      <c r="J1778" s="156"/>
      <c r="K1778" s="113" t="s">
        <v>1</v>
      </c>
      <c r="L1778" s="114" t="s">
        <v>35</v>
      </c>
      <c r="M1778" s="100">
        <v>0</v>
      </c>
      <c r="N1778" s="100">
        <f>M1778*H1778</f>
        <v>0</v>
      </c>
      <c r="O1778" s="100">
        <v>0.28093000000000001</v>
      </c>
      <c r="P1778" s="100">
        <f>O1778*H1778</f>
        <v>2.8093000000000004</v>
      </c>
      <c r="Q1778" s="100">
        <v>0</v>
      </c>
      <c r="R1778" s="101">
        <f>Q1778*H1778</f>
        <v>0</v>
      </c>
      <c r="AP1778" s="102" t="s">
        <v>128</v>
      </c>
      <c r="AR1778" s="102" t="s">
        <v>2889</v>
      </c>
      <c r="AS1778" s="102" t="s">
        <v>70</v>
      </c>
      <c r="AW1778" s="10" t="s">
        <v>113</v>
      </c>
      <c r="BC1778" s="103" t="e">
        <f>IF(L1778="základní",#REF!,0)</f>
        <v>#REF!</v>
      </c>
      <c r="BD1778" s="103">
        <f>IF(L1778="snížená",#REF!,0)</f>
        <v>0</v>
      </c>
      <c r="BE1778" s="103">
        <f>IF(L1778="zákl. přenesená",#REF!,0)</f>
        <v>0</v>
      </c>
      <c r="BF1778" s="103">
        <f>IF(L1778="sníž. přenesená",#REF!,0)</f>
        <v>0</v>
      </c>
      <c r="BG1778" s="103">
        <f>IF(L1778="nulová",#REF!,0)</f>
        <v>0</v>
      </c>
      <c r="BH1778" s="10" t="s">
        <v>78</v>
      </c>
      <c r="BI1778" s="103" t="e">
        <f>ROUND(#REF!*H1778,2)</f>
        <v>#REF!</v>
      </c>
      <c r="BJ1778" s="10" t="s">
        <v>112</v>
      </c>
      <c r="BK1778" s="102" t="s">
        <v>3214</v>
      </c>
    </row>
    <row r="1779" spans="2:63" s="1" customFormat="1" ht="19.5" x14ac:dyDescent="0.2">
      <c r="B1779" s="21"/>
      <c r="D1779" s="104" t="s">
        <v>114</v>
      </c>
      <c r="F1779" s="105" t="s">
        <v>3213</v>
      </c>
      <c r="I1779" s="97"/>
      <c r="J1779" s="156"/>
      <c r="K1779" s="106"/>
      <c r="R1779" s="44"/>
      <c r="AR1779" s="10" t="s">
        <v>114</v>
      </c>
      <c r="AS1779" s="10" t="s">
        <v>70</v>
      </c>
    </row>
    <row r="1780" spans="2:63" s="1" customFormat="1" ht="24.2" customHeight="1" x14ac:dyDescent="0.2">
      <c r="B1780" s="92"/>
      <c r="C1780" s="108" t="s">
        <v>3215</v>
      </c>
      <c r="D1780" s="108" t="s">
        <v>2889</v>
      </c>
      <c r="E1780" s="109" t="s">
        <v>3216</v>
      </c>
      <c r="F1780" s="110" t="s">
        <v>3217</v>
      </c>
      <c r="G1780" s="111" t="s">
        <v>111</v>
      </c>
      <c r="H1780" s="112">
        <v>10</v>
      </c>
      <c r="I1780" s="97" t="s">
        <v>4510</v>
      </c>
      <c r="J1780" s="156"/>
      <c r="K1780" s="113" t="s">
        <v>1</v>
      </c>
      <c r="L1780" s="114" t="s">
        <v>35</v>
      </c>
      <c r="M1780" s="100">
        <v>0</v>
      </c>
      <c r="N1780" s="100">
        <f>M1780*H1780</f>
        <v>0</v>
      </c>
      <c r="O1780" s="100">
        <v>0.31102999999999997</v>
      </c>
      <c r="P1780" s="100">
        <f>O1780*H1780</f>
        <v>3.1102999999999996</v>
      </c>
      <c r="Q1780" s="100">
        <v>0</v>
      </c>
      <c r="R1780" s="101">
        <f>Q1780*H1780</f>
        <v>0</v>
      </c>
      <c r="AP1780" s="102" t="s">
        <v>128</v>
      </c>
      <c r="AR1780" s="102" t="s">
        <v>2889</v>
      </c>
      <c r="AS1780" s="102" t="s">
        <v>70</v>
      </c>
      <c r="AW1780" s="10" t="s">
        <v>113</v>
      </c>
      <c r="BC1780" s="103" t="e">
        <f>IF(L1780="základní",#REF!,0)</f>
        <v>#REF!</v>
      </c>
      <c r="BD1780" s="103">
        <f>IF(L1780="snížená",#REF!,0)</f>
        <v>0</v>
      </c>
      <c r="BE1780" s="103">
        <f>IF(L1780="zákl. přenesená",#REF!,0)</f>
        <v>0</v>
      </c>
      <c r="BF1780" s="103">
        <f>IF(L1780="sníž. přenesená",#REF!,0)</f>
        <v>0</v>
      </c>
      <c r="BG1780" s="103">
        <f>IF(L1780="nulová",#REF!,0)</f>
        <v>0</v>
      </c>
      <c r="BH1780" s="10" t="s">
        <v>78</v>
      </c>
      <c r="BI1780" s="103" t="e">
        <f>ROUND(#REF!*H1780,2)</f>
        <v>#REF!</v>
      </c>
      <c r="BJ1780" s="10" t="s">
        <v>112</v>
      </c>
      <c r="BK1780" s="102" t="s">
        <v>3218</v>
      </c>
    </row>
    <row r="1781" spans="2:63" s="1" customFormat="1" ht="19.5" x14ac:dyDescent="0.2">
      <c r="B1781" s="21"/>
      <c r="D1781" s="104" t="s">
        <v>114</v>
      </c>
      <c r="F1781" s="105" t="s">
        <v>3217</v>
      </c>
      <c r="I1781" s="97"/>
      <c r="J1781" s="156"/>
      <c r="K1781" s="106"/>
      <c r="R1781" s="44"/>
      <c r="AR1781" s="10" t="s">
        <v>114</v>
      </c>
      <c r="AS1781" s="10" t="s">
        <v>70</v>
      </c>
    </row>
    <row r="1782" spans="2:63" s="1" customFormat="1" ht="24.2" customHeight="1" x14ac:dyDescent="0.2">
      <c r="B1782" s="92"/>
      <c r="C1782" s="108" t="s">
        <v>1714</v>
      </c>
      <c r="D1782" s="108" t="s">
        <v>2889</v>
      </c>
      <c r="E1782" s="109" t="s">
        <v>3219</v>
      </c>
      <c r="F1782" s="110" t="s">
        <v>3220</v>
      </c>
      <c r="G1782" s="111" t="s">
        <v>111</v>
      </c>
      <c r="H1782" s="112">
        <v>10</v>
      </c>
      <c r="I1782" s="97" t="s">
        <v>4510</v>
      </c>
      <c r="J1782" s="156"/>
      <c r="K1782" s="113" t="s">
        <v>1</v>
      </c>
      <c r="L1782" s="114" t="s">
        <v>35</v>
      </c>
      <c r="M1782" s="100">
        <v>0</v>
      </c>
      <c r="N1782" s="100">
        <f>M1782*H1782</f>
        <v>0</v>
      </c>
      <c r="O1782" s="100">
        <v>0.34114</v>
      </c>
      <c r="P1782" s="100">
        <f>O1782*H1782</f>
        <v>3.4114</v>
      </c>
      <c r="Q1782" s="100">
        <v>0</v>
      </c>
      <c r="R1782" s="101">
        <f>Q1782*H1782</f>
        <v>0</v>
      </c>
      <c r="AP1782" s="102" t="s">
        <v>128</v>
      </c>
      <c r="AR1782" s="102" t="s">
        <v>2889</v>
      </c>
      <c r="AS1782" s="102" t="s">
        <v>70</v>
      </c>
      <c r="AW1782" s="10" t="s">
        <v>113</v>
      </c>
      <c r="BC1782" s="103" t="e">
        <f>IF(L1782="základní",#REF!,0)</f>
        <v>#REF!</v>
      </c>
      <c r="BD1782" s="103">
        <f>IF(L1782="snížená",#REF!,0)</f>
        <v>0</v>
      </c>
      <c r="BE1782" s="103">
        <f>IF(L1782="zákl. přenesená",#REF!,0)</f>
        <v>0</v>
      </c>
      <c r="BF1782" s="103">
        <f>IF(L1782="sníž. přenesená",#REF!,0)</f>
        <v>0</v>
      </c>
      <c r="BG1782" s="103">
        <f>IF(L1782="nulová",#REF!,0)</f>
        <v>0</v>
      </c>
      <c r="BH1782" s="10" t="s">
        <v>78</v>
      </c>
      <c r="BI1782" s="103" t="e">
        <f>ROUND(#REF!*H1782,2)</f>
        <v>#REF!</v>
      </c>
      <c r="BJ1782" s="10" t="s">
        <v>112</v>
      </c>
      <c r="BK1782" s="102" t="s">
        <v>3221</v>
      </c>
    </row>
    <row r="1783" spans="2:63" s="1" customFormat="1" ht="19.5" x14ac:dyDescent="0.2">
      <c r="B1783" s="21"/>
      <c r="D1783" s="104" t="s">
        <v>114</v>
      </c>
      <c r="F1783" s="105" t="s">
        <v>3220</v>
      </c>
      <c r="I1783" s="97"/>
      <c r="J1783" s="156"/>
      <c r="K1783" s="106"/>
      <c r="R1783" s="44"/>
      <c r="AR1783" s="10" t="s">
        <v>114</v>
      </c>
      <c r="AS1783" s="10" t="s">
        <v>70</v>
      </c>
    </row>
    <row r="1784" spans="2:63" s="1" customFormat="1" ht="16.5" customHeight="1" x14ac:dyDescent="0.2">
      <c r="B1784" s="92"/>
      <c r="C1784" s="108" t="s">
        <v>3222</v>
      </c>
      <c r="D1784" s="108" t="s">
        <v>2889</v>
      </c>
      <c r="E1784" s="109" t="s">
        <v>3223</v>
      </c>
      <c r="F1784" s="110" t="s">
        <v>3224</v>
      </c>
      <c r="G1784" s="111" t="s">
        <v>111</v>
      </c>
      <c r="H1784" s="112">
        <v>10</v>
      </c>
      <c r="I1784" s="97" t="s">
        <v>4510</v>
      </c>
      <c r="J1784" s="156"/>
      <c r="K1784" s="113" t="s">
        <v>1</v>
      </c>
      <c r="L1784" s="114" t="s">
        <v>35</v>
      </c>
      <c r="M1784" s="100">
        <v>0</v>
      </c>
      <c r="N1784" s="100">
        <f>M1784*H1784</f>
        <v>0</v>
      </c>
      <c r="O1784" s="100">
        <v>0.26600000000000001</v>
      </c>
      <c r="P1784" s="100">
        <f>O1784*H1784</f>
        <v>2.66</v>
      </c>
      <c r="Q1784" s="100">
        <v>0</v>
      </c>
      <c r="R1784" s="101">
        <f>Q1784*H1784</f>
        <v>0</v>
      </c>
      <c r="AP1784" s="102" t="s">
        <v>128</v>
      </c>
      <c r="AR1784" s="102" t="s">
        <v>2889</v>
      </c>
      <c r="AS1784" s="102" t="s">
        <v>70</v>
      </c>
      <c r="AW1784" s="10" t="s">
        <v>113</v>
      </c>
      <c r="BC1784" s="103" t="e">
        <f>IF(L1784="základní",#REF!,0)</f>
        <v>#REF!</v>
      </c>
      <c r="BD1784" s="103">
        <f>IF(L1784="snížená",#REF!,0)</f>
        <v>0</v>
      </c>
      <c r="BE1784" s="103">
        <f>IF(L1784="zákl. přenesená",#REF!,0)</f>
        <v>0</v>
      </c>
      <c r="BF1784" s="103">
        <f>IF(L1784="sníž. přenesená",#REF!,0)</f>
        <v>0</v>
      </c>
      <c r="BG1784" s="103">
        <f>IF(L1784="nulová",#REF!,0)</f>
        <v>0</v>
      </c>
      <c r="BH1784" s="10" t="s">
        <v>78</v>
      </c>
      <c r="BI1784" s="103" t="e">
        <f>ROUND(#REF!*H1784,2)</f>
        <v>#REF!</v>
      </c>
      <c r="BJ1784" s="10" t="s">
        <v>112</v>
      </c>
      <c r="BK1784" s="102" t="s">
        <v>3225</v>
      </c>
    </row>
    <row r="1785" spans="2:63" s="1" customFormat="1" x14ac:dyDescent="0.2">
      <c r="B1785" s="21"/>
      <c r="D1785" s="104" t="s">
        <v>114</v>
      </c>
      <c r="F1785" s="105" t="s">
        <v>3224</v>
      </c>
      <c r="I1785" s="97"/>
      <c r="J1785" s="156"/>
      <c r="K1785" s="106"/>
      <c r="R1785" s="44"/>
      <c r="AR1785" s="10" t="s">
        <v>114</v>
      </c>
      <c r="AS1785" s="10" t="s">
        <v>70</v>
      </c>
    </row>
    <row r="1786" spans="2:63" s="1" customFormat="1" ht="16.5" customHeight="1" x14ac:dyDescent="0.2">
      <c r="B1786" s="92"/>
      <c r="C1786" s="108" t="s">
        <v>1718</v>
      </c>
      <c r="D1786" s="108" t="s">
        <v>2889</v>
      </c>
      <c r="E1786" s="109" t="s">
        <v>3226</v>
      </c>
      <c r="F1786" s="110" t="s">
        <v>3227</v>
      </c>
      <c r="G1786" s="111" t="s">
        <v>111</v>
      </c>
      <c r="H1786" s="112">
        <v>10</v>
      </c>
      <c r="I1786" s="97" t="s">
        <v>4510</v>
      </c>
      <c r="J1786" s="156"/>
      <c r="K1786" s="113" t="s">
        <v>1</v>
      </c>
      <c r="L1786" s="114" t="s">
        <v>35</v>
      </c>
      <c r="M1786" s="100">
        <v>0</v>
      </c>
      <c r="N1786" s="100">
        <f>M1786*H1786</f>
        <v>0</v>
      </c>
      <c r="O1786" s="100">
        <v>0.27250000000000002</v>
      </c>
      <c r="P1786" s="100">
        <f>O1786*H1786</f>
        <v>2.7250000000000001</v>
      </c>
      <c r="Q1786" s="100">
        <v>0</v>
      </c>
      <c r="R1786" s="101">
        <f>Q1786*H1786</f>
        <v>0</v>
      </c>
      <c r="AP1786" s="102" t="s">
        <v>128</v>
      </c>
      <c r="AR1786" s="102" t="s">
        <v>2889</v>
      </c>
      <c r="AS1786" s="102" t="s">
        <v>70</v>
      </c>
      <c r="AW1786" s="10" t="s">
        <v>113</v>
      </c>
      <c r="BC1786" s="103" t="e">
        <f>IF(L1786="základní",#REF!,0)</f>
        <v>#REF!</v>
      </c>
      <c r="BD1786" s="103">
        <f>IF(L1786="snížená",#REF!,0)</f>
        <v>0</v>
      </c>
      <c r="BE1786" s="103">
        <f>IF(L1786="zákl. přenesená",#REF!,0)</f>
        <v>0</v>
      </c>
      <c r="BF1786" s="103">
        <f>IF(L1786="sníž. přenesená",#REF!,0)</f>
        <v>0</v>
      </c>
      <c r="BG1786" s="103">
        <f>IF(L1786="nulová",#REF!,0)</f>
        <v>0</v>
      </c>
      <c r="BH1786" s="10" t="s">
        <v>78</v>
      </c>
      <c r="BI1786" s="103" t="e">
        <f>ROUND(#REF!*H1786,2)</f>
        <v>#REF!</v>
      </c>
      <c r="BJ1786" s="10" t="s">
        <v>112</v>
      </c>
      <c r="BK1786" s="102" t="s">
        <v>3228</v>
      </c>
    </row>
    <row r="1787" spans="2:63" s="1" customFormat="1" x14ac:dyDescent="0.2">
      <c r="B1787" s="21"/>
      <c r="D1787" s="104" t="s">
        <v>114</v>
      </c>
      <c r="F1787" s="105" t="s">
        <v>3227</v>
      </c>
      <c r="I1787" s="97"/>
      <c r="J1787" s="156"/>
      <c r="K1787" s="106"/>
      <c r="R1787" s="44"/>
      <c r="AR1787" s="10" t="s">
        <v>114</v>
      </c>
      <c r="AS1787" s="10" t="s">
        <v>70</v>
      </c>
    </row>
    <row r="1788" spans="2:63" s="1" customFormat="1" ht="16.5" customHeight="1" x14ac:dyDescent="0.2">
      <c r="B1788" s="92"/>
      <c r="C1788" s="108" t="s">
        <v>3229</v>
      </c>
      <c r="D1788" s="108" t="s">
        <v>2889</v>
      </c>
      <c r="E1788" s="109" t="s">
        <v>3230</v>
      </c>
      <c r="F1788" s="110" t="s">
        <v>3231</v>
      </c>
      <c r="G1788" s="111" t="s">
        <v>111</v>
      </c>
      <c r="H1788" s="112">
        <v>10</v>
      </c>
      <c r="I1788" s="97" t="s">
        <v>4510</v>
      </c>
      <c r="J1788" s="156"/>
      <c r="K1788" s="113" t="s">
        <v>1</v>
      </c>
      <c r="L1788" s="114" t="s">
        <v>35</v>
      </c>
      <c r="M1788" s="100">
        <v>0</v>
      </c>
      <c r="N1788" s="100">
        <f>M1788*H1788</f>
        <v>0</v>
      </c>
      <c r="O1788" s="100">
        <v>0.27900000000000003</v>
      </c>
      <c r="P1788" s="100">
        <f>O1788*H1788</f>
        <v>2.79</v>
      </c>
      <c r="Q1788" s="100">
        <v>0</v>
      </c>
      <c r="R1788" s="101">
        <f>Q1788*H1788</f>
        <v>0</v>
      </c>
      <c r="AP1788" s="102" t="s">
        <v>128</v>
      </c>
      <c r="AR1788" s="102" t="s">
        <v>2889</v>
      </c>
      <c r="AS1788" s="102" t="s">
        <v>70</v>
      </c>
      <c r="AW1788" s="10" t="s">
        <v>113</v>
      </c>
      <c r="BC1788" s="103" t="e">
        <f>IF(L1788="základní",#REF!,0)</f>
        <v>#REF!</v>
      </c>
      <c r="BD1788" s="103">
        <f>IF(L1788="snížená",#REF!,0)</f>
        <v>0</v>
      </c>
      <c r="BE1788" s="103">
        <f>IF(L1788="zákl. přenesená",#REF!,0)</f>
        <v>0</v>
      </c>
      <c r="BF1788" s="103">
        <f>IF(L1788="sníž. přenesená",#REF!,0)</f>
        <v>0</v>
      </c>
      <c r="BG1788" s="103">
        <f>IF(L1788="nulová",#REF!,0)</f>
        <v>0</v>
      </c>
      <c r="BH1788" s="10" t="s">
        <v>78</v>
      </c>
      <c r="BI1788" s="103" t="e">
        <f>ROUND(#REF!*H1788,2)</f>
        <v>#REF!</v>
      </c>
      <c r="BJ1788" s="10" t="s">
        <v>112</v>
      </c>
      <c r="BK1788" s="102" t="s">
        <v>3232</v>
      </c>
    </row>
    <row r="1789" spans="2:63" s="1" customFormat="1" x14ac:dyDescent="0.2">
      <c r="B1789" s="21"/>
      <c r="D1789" s="104" t="s">
        <v>114</v>
      </c>
      <c r="F1789" s="105" t="s">
        <v>3231</v>
      </c>
      <c r="I1789" s="97"/>
      <c r="J1789" s="156"/>
      <c r="K1789" s="106"/>
      <c r="R1789" s="44"/>
      <c r="AR1789" s="10" t="s">
        <v>114</v>
      </c>
      <c r="AS1789" s="10" t="s">
        <v>70</v>
      </c>
    </row>
    <row r="1790" spans="2:63" s="1" customFormat="1" ht="16.5" customHeight="1" x14ac:dyDescent="0.2">
      <c r="B1790" s="92"/>
      <c r="C1790" s="108" t="s">
        <v>1723</v>
      </c>
      <c r="D1790" s="108" t="s">
        <v>2889</v>
      </c>
      <c r="E1790" s="109" t="s">
        <v>3233</v>
      </c>
      <c r="F1790" s="110" t="s">
        <v>3234</v>
      </c>
      <c r="G1790" s="111" t="s">
        <v>111</v>
      </c>
      <c r="H1790" s="112">
        <v>10</v>
      </c>
      <c r="I1790" s="97" t="s">
        <v>4510</v>
      </c>
      <c r="J1790" s="156"/>
      <c r="K1790" s="113" t="s">
        <v>1</v>
      </c>
      <c r="L1790" s="114" t="s">
        <v>35</v>
      </c>
      <c r="M1790" s="100">
        <v>0</v>
      </c>
      <c r="N1790" s="100">
        <f>M1790*H1790</f>
        <v>0</v>
      </c>
      <c r="O1790" s="100">
        <v>0.28549000000000002</v>
      </c>
      <c r="P1790" s="100">
        <f>O1790*H1790</f>
        <v>2.8549000000000002</v>
      </c>
      <c r="Q1790" s="100">
        <v>0</v>
      </c>
      <c r="R1790" s="101">
        <f>Q1790*H1790</f>
        <v>0</v>
      </c>
      <c r="AP1790" s="102" t="s">
        <v>128</v>
      </c>
      <c r="AR1790" s="102" t="s">
        <v>2889</v>
      </c>
      <c r="AS1790" s="102" t="s">
        <v>70</v>
      </c>
      <c r="AW1790" s="10" t="s">
        <v>113</v>
      </c>
      <c r="BC1790" s="103" t="e">
        <f>IF(L1790="základní",#REF!,0)</f>
        <v>#REF!</v>
      </c>
      <c r="BD1790" s="103">
        <f>IF(L1790="snížená",#REF!,0)</f>
        <v>0</v>
      </c>
      <c r="BE1790" s="103">
        <f>IF(L1790="zákl. přenesená",#REF!,0)</f>
        <v>0</v>
      </c>
      <c r="BF1790" s="103">
        <f>IF(L1790="sníž. přenesená",#REF!,0)</f>
        <v>0</v>
      </c>
      <c r="BG1790" s="103">
        <f>IF(L1790="nulová",#REF!,0)</f>
        <v>0</v>
      </c>
      <c r="BH1790" s="10" t="s">
        <v>78</v>
      </c>
      <c r="BI1790" s="103" t="e">
        <f>ROUND(#REF!*H1790,2)</f>
        <v>#REF!</v>
      </c>
      <c r="BJ1790" s="10" t="s">
        <v>112</v>
      </c>
      <c r="BK1790" s="102" t="s">
        <v>3235</v>
      </c>
    </row>
    <row r="1791" spans="2:63" s="1" customFormat="1" x14ac:dyDescent="0.2">
      <c r="B1791" s="21"/>
      <c r="D1791" s="104" t="s">
        <v>114</v>
      </c>
      <c r="F1791" s="105" t="s">
        <v>3234</v>
      </c>
      <c r="I1791" s="97"/>
      <c r="J1791" s="156"/>
      <c r="K1791" s="106"/>
      <c r="R1791" s="44"/>
      <c r="AR1791" s="10" t="s">
        <v>114</v>
      </c>
      <c r="AS1791" s="10" t="s">
        <v>70</v>
      </c>
    </row>
    <row r="1792" spans="2:63" s="1" customFormat="1" ht="16.5" customHeight="1" x14ac:dyDescent="0.2">
      <c r="B1792" s="92"/>
      <c r="C1792" s="108" t="s">
        <v>3236</v>
      </c>
      <c r="D1792" s="108" t="s">
        <v>2889</v>
      </c>
      <c r="E1792" s="109" t="s">
        <v>3237</v>
      </c>
      <c r="F1792" s="110" t="s">
        <v>3238</v>
      </c>
      <c r="G1792" s="111" t="s">
        <v>111</v>
      </c>
      <c r="H1792" s="112">
        <v>10</v>
      </c>
      <c r="I1792" s="97" t="s">
        <v>4510</v>
      </c>
      <c r="J1792" s="156"/>
      <c r="K1792" s="113" t="s">
        <v>1</v>
      </c>
      <c r="L1792" s="114" t="s">
        <v>35</v>
      </c>
      <c r="M1792" s="100">
        <v>0</v>
      </c>
      <c r="N1792" s="100">
        <f>M1792*H1792</f>
        <v>0</v>
      </c>
      <c r="O1792" s="100">
        <v>0.29199000000000003</v>
      </c>
      <c r="P1792" s="100">
        <f>O1792*H1792</f>
        <v>2.9199000000000002</v>
      </c>
      <c r="Q1792" s="100">
        <v>0</v>
      </c>
      <c r="R1792" s="101">
        <f>Q1792*H1792</f>
        <v>0</v>
      </c>
      <c r="AP1792" s="102" t="s">
        <v>128</v>
      </c>
      <c r="AR1792" s="102" t="s">
        <v>2889</v>
      </c>
      <c r="AS1792" s="102" t="s">
        <v>70</v>
      </c>
      <c r="AW1792" s="10" t="s">
        <v>113</v>
      </c>
      <c r="BC1792" s="103" t="e">
        <f>IF(L1792="základní",#REF!,0)</f>
        <v>#REF!</v>
      </c>
      <c r="BD1792" s="103">
        <f>IF(L1792="snížená",#REF!,0)</f>
        <v>0</v>
      </c>
      <c r="BE1792" s="103">
        <f>IF(L1792="zákl. přenesená",#REF!,0)</f>
        <v>0</v>
      </c>
      <c r="BF1792" s="103">
        <f>IF(L1792="sníž. přenesená",#REF!,0)</f>
        <v>0</v>
      </c>
      <c r="BG1792" s="103">
        <f>IF(L1792="nulová",#REF!,0)</f>
        <v>0</v>
      </c>
      <c r="BH1792" s="10" t="s">
        <v>78</v>
      </c>
      <c r="BI1792" s="103" t="e">
        <f>ROUND(#REF!*H1792,2)</f>
        <v>#REF!</v>
      </c>
      <c r="BJ1792" s="10" t="s">
        <v>112</v>
      </c>
      <c r="BK1792" s="102" t="s">
        <v>3239</v>
      </c>
    </row>
    <row r="1793" spans="2:63" s="1" customFormat="1" x14ac:dyDescent="0.2">
      <c r="B1793" s="21"/>
      <c r="D1793" s="104" t="s">
        <v>114</v>
      </c>
      <c r="F1793" s="105" t="s">
        <v>3238</v>
      </c>
      <c r="I1793" s="97"/>
      <c r="J1793" s="156"/>
      <c r="K1793" s="106"/>
      <c r="R1793" s="44"/>
      <c r="AR1793" s="10" t="s">
        <v>114</v>
      </c>
      <c r="AS1793" s="10" t="s">
        <v>70</v>
      </c>
    </row>
    <row r="1794" spans="2:63" s="1" customFormat="1" ht="16.5" customHeight="1" x14ac:dyDescent="0.2">
      <c r="B1794" s="92"/>
      <c r="C1794" s="108" t="s">
        <v>1727</v>
      </c>
      <c r="D1794" s="108" t="s">
        <v>2889</v>
      </c>
      <c r="E1794" s="109" t="s">
        <v>3240</v>
      </c>
      <c r="F1794" s="110" t="s">
        <v>3241</v>
      </c>
      <c r="G1794" s="111" t="s">
        <v>111</v>
      </c>
      <c r="H1794" s="112">
        <v>10</v>
      </c>
      <c r="I1794" s="97" t="s">
        <v>4510</v>
      </c>
      <c r="J1794" s="156"/>
      <c r="K1794" s="113" t="s">
        <v>1</v>
      </c>
      <c r="L1794" s="114" t="s">
        <v>35</v>
      </c>
      <c r="M1794" s="100">
        <v>0</v>
      </c>
      <c r="N1794" s="100">
        <f>M1794*H1794</f>
        <v>0</v>
      </c>
      <c r="O1794" s="100">
        <v>0.30498999999999998</v>
      </c>
      <c r="P1794" s="100">
        <f>O1794*H1794</f>
        <v>3.0499000000000001</v>
      </c>
      <c r="Q1794" s="100">
        <v>0</v>
      </c>
      <c r="R1794" s="101">
        <f>Q1794*H1794</f>
        <v>0</v>
      </c>
      <c r="AP1794" s="102" t="s">
        <v>128</v>
      </c>
      <c r="AR1794" s="102" t="s">
        <v>2889</v>
      </c>
      <c r="AS1794" s="102" t="s">
        <v>70</v>
      </c>
      <c r="AW1794" s="10" t="s">
        <v>113</v>
      </c>
      <c r="BC1794" s="103" t="e">
        <f>IF(L1794="základní",#REF!,0)</f>
        <v>#REF!</v>
      </c>
      <c r="BD1794" s="103">
        <f>IF(L1794="snížená",#REF!,0)</f>
        <v>0</v>
      </c>
      <c r="BE1794" s="103">
        <f>IF(L1794="zákl. přenesená",#REF!,0)</f>
        <v>0</v>
      </c>
      <c r="BF1794" s="103">
        <f>IF(L1794="sníž. přenesená",#REF!,0)</f>
        <v>0</v>
      </c>
      <c r="BG1794" s="103">
        <f>IF(L1794="nulová",#REF!,0)</f>
        <v>0</v>
      </c>
      <c r="BH1794" s="10" t="s">
        <v>78</v>
      </c>
      <c r="BI1794" s="103" t="e">
        <f>ROUND(#REF!*H1794,2)</f>
        <v>#REF!</v>
      </c>
      <c r="BJ1794" s="10" t="s">
        <v>112</v>
      </c>
      <c r="BK1794" s="102" t="s">
        <v>3242</v>
      </c>
    </row>
    <row r="1795" spans="2:63" s="1" customFormat="1" x14ac:dyDescent="0.2">
      <c r="B1795" s="21"/>
      <c r="D1795" s="104" t="s">
        <v>114</v>
      </c>
      <c r="F1795" s="105" t="s">
        <v>3241</v>
      </c>
      <c r="I1795" s="97"/>
      <c r="J1795" s="156"/>
      <c r="K1795" s="106"/>
      <c r="R1795" s="44"/>
      <c r="AR1795" s="10" t="s">
        <v>114</v>
      </c>
      <c r="AS1795" s="10" t="s">
        <v>70</v>
      </c>
    </row>
    <row r="1796" spans="2:63" s="1" customFormat="1" ht="16.5" customHeight="1" x14ac:dyDescent="0.2">
      <c r="B1796" s="92"/>
      <c r="C1796" s="108" t="s">
        <v>3243</v>
      </c>
      <c r="D1796" s="108" t="s">
        <v>2889</v>
      </c>
      <c r="E1796" s="109" t="s">
        <v>3244</v>
      </c>
      <c r="F1796" s="110" t="s">
        <v>3245</v>
      </c>
      <c r="G1796" s="111" t="s">
        <v>111</v>
      </c>
      <c r="H1796" s="112">
        <v>10</v>
      </c>
      <c r="I1796" s="97" t="s">
        <v>4510</v>
      </c>
      <c r="J1796" s="156"/>
      <c r="K1796" s="113" t="s">
        <v>1</v>
      </c>
      <c r="L1796" s="114" t="s">
        <v>35</v>
      </c>
      <c r="M1796" s="100">
        <v>0</v>
      </c>
      <c r="N1796" s="100">
        <f>M1796*H1796</f>
        <v>0</v>
      </c>
      <c r="O1796" s="100">
        <v>0.33748</v>
      </c>
      <c r="P1796" s="100">
        <f>O1796*H1796</f>
        <v>3.3748</v>
      </c>
      <c r="Q1796" s="100">
        <v>0</v>
      </c>
      <c r="R1796" s="101">
        <f>Q1796*H1796</f>
        <v>0</v>
      </c>
      <c r="AP1796" s="102" t="s">
        <v>128</v>
      </c>
      <c r="AR1796" s="102" t="s">
        <v>2889</v>
      </c>
      <c r="AS1796" s="102" t="s">
        <v>70</v>
      </c>
      <c r="AW1796" s="10" t="s">
        <v>113</v>
      </c>
      <c r="BC1796" s="103" t="e">
        <f>IF(L1796="základní",#REF!,0)</f>
        <v>#REF!</v>
      </c>
      <c r="BD1796" s="103">
        <f>IF(L1796="snížená",#REF!,0)</f>
        <v>0</v>
      </c>
      <c r="BE1796" s="103">
        <f>IF(L1796="zákl. přenesená",#REF!,0)</f>
        <v>0</v>
      </c>
      <c r="BF1796" s="103">
        <f>IF(L1796="sníž. přenesená",#REF!,0)</f>
        <v>0</v>
      </c>
      <c r="BG1796" s="103">
        <f>IF(L1796="nulová",#REF!,0)</f>
        <v>0</v>
      </c>
      <c r="BH1796" s="10" t="s">
        <v>78</v>
      </c>
      <c r="BI1796" s="103" t="e">
        <f>ROUND(#REF!*H1796,2)</f>
        <v>#REF!</v>
      </c>
      <c r="BJ1796" s="10" t="s">
        <v>112</v>
      </c>
      <c r="BK1796" s="102" t="s">
        <v>3246</v>
      </c>
    </row>
    <row r="1797" spans="2:63" s="1" customFormat="1" x14ac:dyDescent="0.2">
      <c r="B1797" s="21"/>
      <c r="D1797" s="104" t="s">
        <v>114</v>
      </c>
      <c r="F1797" s="105" t="s">
        <v>3245</v>
      </c>
      <c r="I1797" s="97"/>
      <c r="J1797" s="156"/>
      <c r="K1797" s="106"/>
      <c r="R1797" s="44"/>
      <c r="AR1797" s="10" t="s">
        <v>114</v>
      </c>
      <c r="AS1797" s="10" t="s">
        <v>70</v>
      </c>
    </row>
    <row r="1798" spans="2:63" s="1" customFormat="1" ht="16.5" customHeight="1" x14ac:dyDescent="0.2">
      <c r="B1798" s="92"/>
      <c r="C1798" s="108" t="s">
        <v>1732</v>
      </c>
      <c r="D1798" s="108" t="s">
        <v>2889</v>
      </c>
      <c r="E1798" s="109" t="s">
        <v>3247</v>
      </c>
      <c r="F1798" s="110" t="s">
        <v>3248</v>
      </c>
      <c r="G1798" s="111" t="s">
        <v>111</v>
      </c>
      <c r="H1798" s="112">
        <v>10</v>
      </c>
      <c r="I1798" s="97" t="s">
        <v>4510</v>
      </c>
      <c r="J1798" s="156"/>
      <c r="K1798" s="113" t="s">
        <v>1</v>
      </c>
      <c r="L1798" s="114" t="s">
        <v>35</v>
      </c>
      <c r="M1798" s="100">
        <v>0</v>
      </c>
      <c r="N1798" s="100">
        <f>M1798*H1798</f>
        <v>0</v>
      </c>
      <c r="O1798" s="100">
        <v>0.36997000000000002</v>
      </c>
      <c r="P1798" s="100">
        <f>O1798*H1798</f>
        <v>3.6997</v>
      </c>
      <c r="Q1798" s="100">
        <v>0</v>
      </c>
      <c r="R1798" s="101">
        <f>Q1798*H1798</f>
        <v>0</v>
      </c>
      <c r="AP1798" s="102" t="s">
        <v>128</v>
      </c>
      <c r="AR1798" s="102" t="s">
        <v>2889</v>
      </c>
      <c r="AS1798" s="102" t="s">
        <v>70</v>
      </c>
      <c r="AW1798" s="10" t="s">
        <v>113</v>
      </c>
      <c r="BC1798" s="103" t="e">
        <f>IF(L1798="základní",#REF!,0)</f>
        <v>#REF!</v>
      </c>
      <c r="BD1798" s="103">
        <f>IF(L1798="snížená",#REF!,0)</f>
        <v>0</v>
      </c>
      <c r="BE1798" s="103">
        <f>IF(L1798="zákl. přenesená",#REF!,0)</f>
        <v>0</v>
      </c>
      <c r="BF1798" s="103">
        <f>IF(L1798="sníž. přenesená",#REF!,0)</f>
        <v>0</v>
      </c>
      <c r="BG1798" s="103">
        <f>IF(L1798="nulová",#REF!,0)</f>
        <v>0</v>
      </c>
      <c r="BH1798" s="10" t="s">
        <v>78</v>
      </c>
      <c r="BI1798" s="103" t="e">
        <f>ROUND(#REF!*H1798,2)</f>
        <v>#REF!</v>
      </c>
      <c r="BJ1798" s="10" t="s">
        <v>112</v>
      </c>
      <c r="BK1798" s="102" t="s">
        <v>3249</v>
      </c>
    </row>
    <row r="1799" spans="2:63" s="1" customFormat="1" x14ac:dyDescent="0.2">
      <c r="B1799" s="21"/>
      <c r="D1799" s="104" t="s">
        <v>114</v>
      </c>
      <c r="F1799" s="105" t="s">
        <v>3248</v>
      </c>
      <c r="I1799" s="97"/>
      <c r="J1799" s="156"/>
      <c r="K1799" s="106"/>
      <c r="R1799" s="44"/>
      <c r="AR1799" s="10" t="s">
        <v>114</v>
      </c>
      <c r="AS1799" s="10" t="s">
        <v>70</v>
      </c>
    </row>
    <row r="1800" spans="2:63" s="1" customFormat="1" ht="24.2" customHeight="1" x14ac:dyDescent="0.2">
      <c r="B1800" s="92"/>
      <c r="C1800" s="108" t="s">
        <v>3250</v>
      </c>
      <c r="D1800" s="108" t="s">
        <v>2889</v>
      </c>
      <c r="E1800" s="109" t="s">
        <v>3251</v>
      </c>
      <c r="F1800" s="110" t="s">
        <v>3252</v>
      </c>
      <c r="G1800" s="111" t="s">
        <v>111</v>
      </c>
      <c r="H1800" s="112">
        <v>10</v>
      </c>
      <c r="I1800" s="97" t="s">
        <v>4510</v>
      </c>
      <c r="J1800" s="156"/>
      <c r="K1800" s="113" t="s">
        <v>1</v>
      </c>
      <c r="L1800" s="114" t="s">
        <v>35</v>
      </c>
      <c r="M1800" s="100">
        <v>0</v>
      </c>
      <c r="N1800" s="100">
        <f>M1800*H1800</f>
        <v>0</v>
      </c>
      <c r="O1800" s="100">
        <v>0.26600000000000001</v>
      </c>
      <c r="P1800" s="100">
        <f>O1800*H1800</f>
        <v>2.66</v>
      </c>
      <c r="Q1800" s="100">
        <v>0</v>
      </c>
      <c r="R1800" s="101">
        <f>Q1800*H1800</f>
        <v>0</v>
      </c>
      <c r="AP1800" s="102" t="s">
        <v>128</v>
      </c>
      <c r="AR1800" s="102" t="s">
        <v>2889</v>
      </c>
      <c r="AS1800" s="102" t="s">
        <v>70</v>
      </c>
      <c r="AW1800" s="10" t="s">
        <v>113</v>
      </c>
      <c r="BC1800" s="103" t="e">
        <f>IF(L1800="základní",#REF!,0)</f>
        <v>#REF!</v>
      </c>
      <c r="BD1800" s="103">
        <f>IF(L1800="snížená",#REF!,0)</f>
        <v>0</v>
      </c>
      <c r="BE1800" s="103">
        <f>IF(L1800="zákl. přenesená",#REF!,0)</f>
        <v>0</v>
      </c>
      <c r="BF1800" s="103">
        <f>IF(L1800="sníž. přenesená",#REF!,0)</f>
        <v>0</v>
      </c>
      <c r="BG1800" s="103">
        <f>IF(L1800="nulová",#REF!,0)</f>
        <v>0</v>
      </c>
      <c r="BH1800" s="10" t="s">
        <v>78</v>
      </c>
      <c r="BI1800" s="103" t="e">
        <f>ROUND(#REF!*H1800,2)</f>
        <v>#REF!</v>
      </c>
      <c r="BJ1800" s="10" t="s">
        <v>112</v>
      </c>
      <c r="BK1800" s="102" t="s">
        <v>3253</v>
      </c>
    </row>
    <row r="1801" spans="2:63" s="1" customFormat="1" ht="19.5" x14ac:dyDescent="0.2">
      <c r="B1801" s="21"/>
      <c r="D1801" s="104" t="s">
        <v>114</v>
      </c>
      <c r="F1801" s="105" t="s">
        <v>3252</v>
      </c>
      <c r="I1801" s="97"/>
      <c r="J1801" s="156"/>
      <c r="K1801" s="106"/>
      <c r="R1801" s="44"/>
      <c r="AR1801" s="10" t="s">
        <v>114</v>
      </c>
      <c r="AS1801" s="10" t="s">
        <v>70</v>
      </c>
    </row>
    <row r="1802" spans="2:63" s="1" customFormat="1" ht="24.2" customHeight="1" x14ac:dyDescent="0.2">
      <c r="B1802" s="92"/>
      <c r="C1802" s="108" t="s">
        <v>1736</v>
      </c>
      <c r="D1802" s="108" t="s">
        <v>2889</v>
      </c>
      <c r="E1802" s="109" t="s">
        <v>3254</v>
      </c>
      <c r="F1802" s="110" t="s">
        <v>3255</v>
      </c>
      <c r="G1802" s="111" t="s">
        <v>111</v>
      </c>
      <c r="H1802" s="112">
        <v>10</v>
      </c>
      <c r="I1802" s="97" t="s">
        <v>4510</v>
      </c>
      <c r="J1802" s="156"/>
      <c r="K1802" s="113" t="s">
        <v>1</v>
      </c>
      <c r="L1802" s="114" t="s">
        <v>35</v>
      </c>
      <c r="M1802" s="100">
        <v>0</v>
      </c>
      <c r="N1802" s="100">
        <f>M1802*H1802</f>
        <v>0</v>
      </c>
      <c r="O1802" s="100">
        <v>0.27250000000000002</v>
      </c>
      <c r="P1802" s="100">
        <f>O1802*H1802</f>
        <v>2.7250000000000001</v>
      </c>
      <c r="Q1802" s="100">
        <v>0</v>
      </c>
      <c r="R1802" s="101">
        <f>Q1802*H1802</f>
        <v>0</v>
      </c>
      <c r="AP1802" s="102" t="s">
        <v>128</v>
      </c>
      <c r="AR1802" s="102" t="s">
        <v>2889</v>
      </c>
      <c r="AS1802" s="102" t="s">
        <v>70</v>
      </c>
      <c r="AW1802" s="10" t="s">
        <v>113</v>
      </c>
      <c r="BC1802" s="103" t="e">
        <f>IF(L1802="základní",#REF!,0)</f>
        <v>#REF!</v>
      </c>
      <c r="BD1802" s="103">
        <f>IF(L1802="snížená",#REF!,0)</f>
        <v>0</v>
      </c>
      <c r="BE1802" s="103">
        <f>IF(L1802="zákl. přenesená",#REF!,0)</f>
        <v>0</v>
      </c>
      <c r="BF1802" s="103">
        <f>IF(L1802="sníž. přenesená",#REF!,0)</f>
        <v>0</v>
      </c>
      <c r="BG1802" s="103">
        <f>IF(L1802="nulová",#REF!,0)</f>
        <v>0</v>
      </c>
      <c r="BH1802" s="10" t="s">
        <v>78</v>
      </c>
      <c r="BI1802" s="103" t="e">
        <f>ROUND(#REF!*H1802,2)</f>
        <v>#REF!</v>
      </c>
      <c r="BJ1802" s="10" t="s">
        <v>112</v>
      </c>
      <c r="BK1802" s="102" t="s">
        <v>3256</v>
      </c>
    </row>
    <row r="1803" spans="2:63" s="1" customFormat="1" ht="19.5" x14ac:dyDescent="0.2">
      <c r="B1803" s="21"/>
      <c r="D1803" s="104" t="s">
        <v>114</v>
      </c>
      <c r="F1803" s="105" t="s">
        <v>3255</v>
      </c>
      <c r="I1803" s="97"/>
      <c r="J1803" s="156"/>
      <c r="K1803" s="106"/>
      <c r="R1803" s="44"/>
      <c r="AR1803" s="10" t="s">
        <v>114</v>
      </c>
      <c r="AS1803" s="10" t="s">
        <v>70</v>
      </c>
    </row>
    <row r="1804" spans="2:63" s="1" customFormat="1" ht="24.2" customHeight="1" x14ac:dyDescent="0.2">
      <c r="B1804" s="92"/>
      <c r="C1804" s="108" t="s">
        <v>3257</v>
      </c>
      <c r="D1804" s="108" t="s">
        <v>2889</v>
      </c>
      <c r="E1804" s="109" t="s">
        <v>3258</v>
      </c>
      <c r="F1804" s="110" t="s">
        <v>3259</v>
      </c>
      <c r="G1804" s="111" t="s">
        <v>111</v>
      </c>
      <c r="H1804" s="112">
        <v>10</v>
      </c>
      <c r="I1804" s="97" t="s">
        <v>4510</v>
      </c>
      <c r="J1804" s="156"/>
      <c r="K1804" s="113" t="s">
        <v>1</v>
      </c>
      <c r="L1804" s="114" t="s">
        <v>35</v>
      </c>
      <c r="M1804" s="100">
        <v>0</v>
      </c>
      <c r="N1804" s="100">
        <f>M1804*H1804</f>
        <v>0</v>
      </c>
      <c r="O1804" s="100">
        <v>0.27900000000000003</v>
      </c>
      <c r="P1804" s="100">
        <f>O1804*H1804</f>
        <v>2.79</v>
      </c>
      <c r="Q1804" s="100">
        <v>0</v>
      </c>
      <c r="R1804" s="101">
        <f>Q1804*H1804</f>
        <v>0</v>
      </c>
      <c r="AP1804" s="102" t="s">
        <v>128</v>
      </c>
      <c r="AR1804" s="102" t="s">
        <v>2889</v>
      </c>
      <c r="AS1804" s="102" t="s">
        <v>70</v>
      </c>
      <c r="AW1804" s="10" t="s">
        <v>113</v>
      </c>
      <c r="BC1804" s="103" t="e">
        <f>IF(L1804="základní",#REF!,0)</f>
        <v>#REF!</v>
      </c>
      <c r="BD1804" s="103">
        <f>IF(L1804="snížená",#REF!,0)</f>
        <v>0</v>
      </c>
      <c r="BE1804" s="103">
        <f>IF(L1804="zákl. přenesená",#REF!,0)</f>
        <v>0</v>
      </c>
      <c r="BF1804" s="103">
        <f>IF(L1804="sníž. přenesená",#REF!,0)</f>
        <v>0</v>
      </c>
      <c r="BG1804" s="103">
        <f>IF(L1804="nulová",#REF!,0)</f>
        <v>0</v>
      </c>
      <c r="BH1804" s="10" t="s">
        <v>78</v>
      </c>
      <c r="BI1804" s="103" t="e">
        <f>ROUND(#REF!*H1804,2)</f>
        <v>#REF!</v>
      </c>
      <c r="BJ1804" s="10" t="s">
        <v>112</v>
      </c>
      <c r="BK1804" s="102" t="s">
        <v>3260</v>
      </c>
    </row>
    <row r="1805" spans="2:63" s="1" customFormat="1" ht="19.5" x14ac:dyDescent="0.2">
      <c r="B1805" s="21"/>
      <c r="D1805" s="104" t="s">
        <v>114</v>
      </c>
      <c r="F1805" s="105" t="s">
        <v>3259</v>
      </c>
      <c r="I1805" s="97"/>
      <c r="J1805" s="156"/>
      <c r="K1805" s="106"/>
      <c r="R1805" s="44"/>
      <c r="AR1805" s="10" t="s">
        <v>114</v>
      </c>
      <c r="AS1805" s="10" t="s">
        <v>70</v>
      </c>
    </row>
    <row r="1806" spans="2:63" s="1" customFormat="1" ht="24.2" customHeight="1" x14ac:dyDescent="0.2">
      <c r="B1806" s="92"/>
      <c r="C1806" s="108" t="s">
        <v>1741</v>
      </c>
      <c r="D1806" s="108" t="s">
        <v>2889</v>
      </c>
      <c r="E1806" s="109" t="s">
        <v>3261</v>
      </c>
      <c r="F1806" s="110" t="s">
        <v>3262</v>
      </c>
      <c r="G1806" s="111" t="s">
        <v>111</v>
      </c>
      <c r="H1806" s="112">
        <v>10</v>
      </c>
      <c r="I1806" s="97" t="s">
        <v>4510</v>
      </c>
      <c r="J1806" s="156"/>
      <c r="K1806" s="113" t="s">
        <v>1</v>
      </c>
      <c r="L1806" s="114" t="s">
        <v>35</v>
      </c>
      <c r="M1806" s="100">
        <v>0</v>
      </c>
      <c r="N1806" s="100">
        <f>M1806*H1806</f>
        <v>0</v>
      </c>
      <c r="O1806" s="100">
        <v>0.28549000000000002</v>
      </c>
      <c r="P1806" s="100">
        <f>O1806*H1806</f>
        <v>2.8549000000000002</v>
      </c>
      <c r="Q1806" s="100">
        <v>0</v>
      </c>
      <c r="R1806" s="101">
        <f>Q1806*H1806</f>
        <v>0</v>
      </c>
      <c r="AP1806" s="102" t="s">
        <v>128</v>
      </c>
      <c r="AR1806" s="102" t="s">
        <v>2889</v>
      </c>
      <c r="AS1806" s="102" t="s">
        <v>70</v>
      </c>
      <c r="AW1806" s="10" t="s">
        <v>113</v>
      </c>
      <c r="BC1806" s="103" t="e">
        <f>IF(L1806="základní",#REF!,0)</f>
        <v>#REF!</v>
      </c>
      <c r="BD1806" s="103">
        <f>IF(L1806="snížená",#REF!,0)</f>
        <v>0</v>
      </c>
      <c r="BE1806" s="103">
        <f>IF(L1806="zákl. přenesená",#REF!,0)</f>
        <v>0</v>
      </c>
      <c r="BF1806" s="103">
        <f>IF(L1806="sníž. přenesená",#REF!,0)</f>
        <v>0</v>
      </c>
      <c r="BG1806" s="103">
        <f>IF(L1806="nulová",#REF!,0)</f>
        <v>0</v>
      </c>
      <c r="BH1806" s="10" t="s">
        <v>78</v>
      </c>
      <c r="BI1806" s="103" t="e">
        <f>ROUND(#REF!*H1806,2)</f>
        <v>#REF!</v>
      </c>
      <c r="BJ1806" s="10" t="s">
        <v>112</v>
      </c>
      <c r="BK1806" s="102" t="s">
        <v>3263</v>
      </c>
    </row>
    <row r="1807" spans="2:63" s="1" customFormat="1" ht="19.5" x14ac:dyDescent="0.2">
      <c r="B1807" s="21"/>
      <c r="D1807" s="104" t="s">
        <v>114</v>
      </c>
      <c r="F1807" s="105" t="s">
        <v>3262</v>
      </c>
      <c r="I1807" s="97"/>
      <c r="J1807" s="156"/>
      <c r="K1807" s="106"/>
      <c r="R1807" s="44"/>
      <c r="AR1807" s="10" t="s">
        <v>114</v>
      </c>
      <c r="AS1807" s="10" t="s">
        <v>70</v>
      </c>
    </row>
    <row r="1808" spans="2:63" s="1" customFormat="1" ht="24.2" customHeight="1" x14ac:dyDescent="0.2">
      <c r="B1808" s="92"/>
      <c r="C1808" s="108" t="s">
        <v>3264</v>
      </c>
      <c r="D1808" s="108" t="s">
        <v>2889</v>
      </c>
      <c r="E1808" s="109" t="s">
        <v>3265</v>
      </c>
      <c r="F1808" s="110" t="s">
        <v>3266</v>
      </c>
      <c r="G1808" s="111" t="s">
        <v>111</v>
      </c>
      <c r="H1808" s="112">
        <v>10</v>
      </c>
      <c r="I1808" s="97" t="s">
        <v>4510</v>
      </c>
      <c r="J1808" s="156"/>
      <c r="K1808" s="113" t="s">
        <v>1</v>
      </c>
      <c r="L1808" s="114" t="s">
        <v>35</v>
      </c>
      <c r="M1808" s="100">
        <v>0</v>
      </c>
      <c r="N1808" s="100">
        <f>M1808*H1808</f>
        <v>0</v>
      </c>
      <c r="O1808" s="100">
        <v>0.29199000000000003</v>
      </c>
      <c r="P1808" s="100">
        <f>O1808*H1808</f>
        <v>2.9199000000000002</v>
      </c>
      <c r="Q1808" s="100">
        <v>0</v>
      </c>
      <c r="R1808" s="101">
        <f>Q1808*H1808</f>
        <v>0</v>
      </c>
      <c r="AP1808" s="102" t="s">
        <v>128</v>
      </c>
      <c r="AR1808" s="102" t="s">
        <v>2889</v>
      </c>
      <c r="AS1808" s="102" t="s">
        <v>70</v>
      </c>
      <c r="AW1808" s="10" t="s">
        <v>113</v>
      </c>
      <c r="BC1808" s="103" t="e">
        <f>IF(L1808="základní",#REF!,0)</f>
        <v>#REF!</v>
      </c>
      <c r="BD1808" s="103">
        <f>IF(L1808="snížená",#REF!,0)</f>
        <v>0</v>
      </c>
      <c r="BE1808" s="103">
        <f>IF(L1808="zákl. přenesená",#REF!,0)</f>
        <v>0</v>
      </c>
      <c r="BF1808" s="103">
        <f>IF(L1808="sníž. přenesená",#REF!,0)</f>
        <v>0</v>
      </c>
      <c r="BG1808" s="103">
        <f>IF(L1808="nulová",#REF!,0)</f>
        <v>0</v>
      </c>
      <c r="BH1808" s="10" t="s">
        <v>78</v>
      </c>
      <c r="BI1808" s="103" t="e">
        <f>ROUND(#REF!*H1808,2)</f>
        <v>#REF!</v>
      </c>
      <c r="BJ1808" s="10" t="s">
        <v>112</v>
      </c>
      <c r="BK1808" s="102" t="s">
        <v>3267</v>
      </c>
    </row>
    <row r="1809" spans="2:63" s="1" customFormat="1" ht="19.5" x14ac:dyDescent="0.2">
      <c r="B1809" s="21"/>
      <c r="D1809" s="104" t="s">
        <v>114</v>
      </c>
      <c r="F1809" s="105" t="s">
        <v>3266</v>
      </c>
      <c r="I1809" s="97"/>
      <c r="J1809" s="156"/>
      <c r="K1809" s="106"/>
      <c r="R1809" s="44"/>
      <c r="AR1809" s="10" t="s">
        <v>114</v>
      </c>
      <c r="AS1809" s="10" t="s">
        <v>70</v>
      </c>
    </row>
    <row r="1810" spans="2:63" s="1" customFormat="1" ht="24.2" customHeight="1" x14ac:dyDescent="0.2">
      <c r="B1810" s="92"/>
      <c r="C1810" s="108" t="s">
        <v>1745</v>
      </c>
      <c r="D1810" s="108" t="s">
        <v>2889</v>
      </c>
      <c r="E1810" s="109" t="s">
        <v>3268</v>
      </c>
      <c r="F1810" s="110" t="s">
        <v>3269</v>
      </c>
      <c r="G1810" s="111" t="s">
        <v>111</v>
      </c>
      <c r="H1810" s="112">
        <v>10</v>
      </c>
      <c r="I1810" s="97" t="s">
        <v>4510</v>
      </c>
      <c r="J1810" s="156"/>
      <c r="K1810" s="113" t="s">
        <v>1</v>
      </c>
      <c r="L1810" s="114" t="s">
        <v>35</v>
      </c>
      <c r="M1810" s="100">
        <v>0</v>
      </c>
      <c r="N1810" s="100">
        <f>M1810*H1810</f>
        <v>0</v>
      </c>
      <c r="O1810" s="100">
        <v>0.30498999999999998</v>
      </c>
      <c r="P1810" s="100">
        <f>O1810*H1810</f>
        <v>3.0499000000000001</v>
      </c>
      <c r="Q1810" s="100">
        <v>0</v>
      </c>
      <c r="R1810" s="101">
        <f>Q1810*H1810</f>
        <v>0</v>
      </c>
      <c r="AP1810" s="102" t="s">
        <v>128</v>
      </c>
      <c r="AR1810" s="102" t="s">
        <v>2889</v>
      </c>
      <c r="AS1810" s="102" t="s">
        <v>70</v>
      </c>
      <c r="AW1810" s="10" t="s">
        <v>113</v>
      </c>
      <c r="BC1810" s="103" t="e">
        <f>IF(L1810="základní",#REF!,0)</f>
        <v>#REF!</v>
      </c>
      <c r="BD1810" s="103">
        <f>IF(L1810="snížená",#REF!,0)</f>
        <v>0</v>
      </c>
      <c r="BE1810" s="103">
        <f>IF(L1810="zákl. přenesená",#REF!,0)</f>
        <v>0</v>
      </c>
      <c r="BF1810" s="103">
        <f>IF(L1810="sníž. přenesená",#REF!,0)</f>
        <v>0</v>
      </c>
      <c r="BG1810" s="103">
        <f>IF(L1810="nulová",#REF!,0)</f>
        <v>0</v>
      </c>
      <c r="BH1810" s="10" t="s">
        <v>78</v>
      </c>
      <c r="BI1810" s="103" t="e">
        <f>ROUND(#REF!*H1810,2)</f>
        <v>#REF!</v>
      </c>
      <c r="BJ1810" s="10" t="s">
        <v>112</v>
      </c>
      <c r="BK1810" s="102" t="s">
        <v>3270</v>
      </c>
    </row>
    <row r="1811" spans="2:63" s="1" customFormat="1" ht="19.5" x14ac:dyDescent="0.2">
      <c r="B1811" s="21"/>
      <c r="D1811" s="104" t="s">
        <v>114</v>
      </c>
      <c r="F1811" s="105" t="s">
        <v>3269</v>
      </c>
      <c r="I1811" s="97"/>
      <c r="J1811" s="156"/>
      <c r="K1811" s="106"/>
      <c r="R1811" s="44"/>
      <c r="AR1811" s="10" t="s">
        <v>114</v>
      </c>
      <c r="AS1811" s="10" t="s">
        <v>70</v>
      </c>
    </row>
    <row r="1812" spans="2:63" s="1" customFormat="1" ht="24.2" customHeight="1" x14ac:dyDescent="0.2">
      <c r="B1812" s="92"/>
      <c r="C1812" s="108" t="s">
        <v>3271</v>
      </c>
      <c r="D1812" s="108" t="s">
        <v>2889</v>
      </c>
      <c r="E1812" s="109" t="s">
        <v>3272</v>
      </c>
      <c r="F1812" s="110" t="s">
        <v>3273</v>
      </c>
      <c r="G1812" s="111" t="s">
        <v>111</v>
      </c>
      <c r="H1812" s="112">
        <v>10</v>
      </c>
      <c r="I1812" s="97" t="s">
        <v>4510</v>
      </c>
      <c r="J1812" s="156"/>
      <c r="K1812" s="113" t="s">
        <v>1</v>
      </c>
      <c r="L1812" s="114" t="s">
        <v>35</v>
      </c>
      <c r="M1812" s="100">
        <v>0</v>
      </c>
      <c r="N1812" s="100">
        <f>M1812*H1812</f>
        <v>0</v>
      </c>
      <c r="O1812" s="100">
        <v>0.33748</v>
      </c>
      <c r="P1812" s="100">
        <f>O1812*H1812</f>
        <v>3.3748</v>
      </c>
      <c r="Q1812" s="100">
        <v>0</v>
      </c>
      <c r="R1812" s="101">
        <f>Q1812*H1812</f>
        <v>0</v>
      </c>
      <c r="AP1812" s="102" t="s">
        <v>128</v>
      </c>
      <c r="AR1812" s="102" t="s">
        <v>2889</v>
      </c>
      <c r="AS1812" s="102" t="s">
        <v>70</v>
      </c>
      <c r="AW1812" s="10" t="s">
        <v>113</v>
      </c>
      <c r="BC1812" s="103" t="e">
        <f>IF(L1812="základní",#REF!,0)</f>
        <v>#REF!</v>
      </c>
      <c r="BD1812" s="103">
        <f>IF(L1812="snížená",#REF!,0)</f>
        <v>0</v>
      </c>
      <c r="BE1812" s="103">
        <f>IF(L1812="zákl. přenesená",#REF!,0)</f>
        <v>0</v>
      </c>
      <c r="BF1812" s="103">
        <f>IF(L1812="sníž. přenesená",#REF!,0)</f>
        <v>0</v>
      </c>
      <c r="BG1812" s="103">
        <f>IF(L1812="nulová",#REF!,0)</f>
        <v>0</v>
      </c>
      <c r="BH1812" s="10" t="s">
        <v>78</v>
      </c>
      <c r="BI1812" s="103" t="e">
        <f>ROUND(#REF!*H1812,2)</f>
        <v>#REF!</v>
      </c>
      <c r="BJ1812" s="10" t="s">
        <v>112</v>
      </c>
      <c r="BK1812" s="102" t="s">
        <v>3274</v>
      </c>
    </row>
    <row r="1813" spans="2:63" s="1" customFormat="1" ht="19.5" x14ac:dyDescent="0.2">
      <c r="B1813" s="21"/>
      <c r="D1813" s="104" t="s">
        <v>114</v>
      </c>
      <c r="F1813" s="105" t="s">
        <v>3273</v>
      </c>
      <c r="I1813" s="97"/>
      <c r="J1813" s="156"/>
      <c r="K1813" s="106"/>
      <c r="R1813" s="44"/>
      <c r="AR1813" s="10" t="s">
        <v>114</v>
      </c>
      <c r="AS1813" s="10" t="s">
        <v>70</v>
      </c>
    </row>
    <row r="1814" spans="2:63" s="1" customFormat="1" ht="24.2" customHeight="1" x14ac:dyDescent="0.2">
      <c r="B1814" s="92"/>
      <c r="C1814" s="108" t="s">
        <v>1750</v>
      </c>
      <c r="D1814" s="108" t="s">
        <v>2889</v>
      </c>
      <c r="E1814" s="109" t="s">
        <v>3275</v>
      </c>
      <c r="F1814" s="110" t="s">
        <v>3276</v>
      </c>
      <c r="G1814" s="111" t="s">
        <v>111</v>
      </c>
      <c r="H1814" s="112">
        <v>10</v>
      </c>
      <c r="I1814" s="97" t="s">
        <v>4510</v>
      </c>
      <c r="J1814" s="156"/>
      <c r="K1814" s="113" t="s">
        <v>1</v>
      </c>
      <c r="L1814" s="114" t="s">
        <v>35</v>
      </c>
      <c r="M1814" s="100">
        <v>0</v>
      </c>
      <c r="N1814" s="100">
        <f>M1814*H1814</f>
        <v>0</v>
      </c>
      <c r="O1814" s="100">
        <v>0.36997000000000002</v>
      </c>
      <c r="P1814" s="100">
        <f>O1814*H1814</f>
        <v>3.6997</v>
      </c>
      <c r="Q1814" s="100">
        <v>0</v>
      </c>
      <c r="R1814" s="101">
        <f>Q1814*H1814</f>
        <v>0</v>
      </c>
      <c r="AP1814" s="102" t="s">
        <v>128</v>
      </c>
      <c r="AR1814" s="102" t="s">
        <v>2889</v>
      </c>
      <c r="AS1814" s="102" t="s">
        <v>70</v>
      </c>
      <c r="AW1814" s="10" t="s">
        <v>113</v>
      </c>
      <c r="BC1814" s="103" t="e">
        <f>IF(L1814="základní",#REF!,0)</f>
        <v>#REF!</v>
      </c>
      <c r="BD1814" s="103">
        <f>IF(L1814="snížená",#REF!,0)</f>
        <v>0</v>
      </c>
      <c r="BE1814" s="103">
        <f>IF(L1814="zákl. přenesená",#REF!,0)</f>
        <v>0</v>
      </c>
      <c r="BF1814" s="103">
        <f>IF(L1814="sníž. přenesená",#REF!,0)</f>
        <v>0</v>
      </c>
      <c r="BG1814" s="103">
        <f>IF(L1814="nulová",#REF!,0)</f>
        <v>0</v>
      </c>
      <c r="BH1814" s="10" t="s">
        <v>78</v>
      </c>
      <c r="BI1814" s="103" t="e">
        <f>ROUND(#REF!*H1814,2)</f>
        <v>#REF!</v>
      </c>
      <c r="BJ1814" s="10" t="s">
        <v>112</v>
      </c>
      <c r="BK1814" s="102" t="s">
        <v>3277</v>
      </c>
    </row>
    <row r="1815" spans="2:63" s="1" customFormat="1" ht="19.5" x14ac:dyDescent="0.2">
      <c r="B1815" s="21"/>
      <c r="D1815" s="104" t="s">
        <v>114</v>
      </c>
      <c r="F1815" s="105" t="s">
        <v>3276</v>
      </c>
      <c r="I1815" s="97"/>
      <c r="J1815" s="156"/>
      <c r="K1815" s="106"/>
      <c r="R1815" s="44"/>
      <c r="AR1815" s="10" t="s">
        <v>114</v>
      </c>
      <c r="AS1815" s="10" t="s">
        <v>70</v>
      </c>
    </row>
    <row r="1816" spans="2:63" s="1" customFormat="1" ht="21.75" customHeight="1" x14ac:dyDescent="0.2">
      <c r="B1816" s="92"/>
      <c r="C1816" s="108" t="s">
        <v>3278</v>
      </c>
      <c r="D1816" s="108" t="s">
        <v>2889</v>
      </c>
      <c r="E1816" s="109" t="s">
        <v>3279</v>
      </c>
      <c r="F1816" s="110" t="s">
        <v>3280</v>
      </c>
      <c r="G1816" s="111" t="s">
        <v>111</v>
      </c>
      <c r="H1816" s="112">
        <v>10</v>
      </c>
      <c r="I1816" s="97" t="s">
        <v>4510</v>
      </c>
      <c r="J1816" s="156"/>
      <c r="K1816" s="113" t="s">
        <v>1</v>
      </c>
      <c r="L1816" s="114" t="s">
        <v>35</v>
      </c>
      <c r="M1816" s="100">
        <v>0</v>
      </c>
      <c r="N1816" s="100">
        <f>M1816*H1816</f>
        <v>0</v>
      </c>
      <c r="O1816" s="100">
        <v>0.21456</v>
      </c>
      <c r="P1816" s="100">
        <f>O1816*H1816</f>
        <v>2.1456</v>
      </c>
      <c r="Q1816" s="100">
        <v>0</v>
      </c>
      <c r="R1816" s="101">
        <f>Q1816*H1816</f>
        <v>0</v>
      </c>
      <c r="AP1816" s="102" t="s">
        <v>128</v>
      </c>
      <c r="AR1816" s="102" t="s">
        <v>2889</v>
      </c>
      <c r="AS1816" s="102" t="s">
        <v>70</v>
      </c>
      <c r="AW1816" s="10" t="s">
        <v>113</v>
      </c>
      <c r="BC1816" s="103" t="e">
        <f>IF(L1816="základní",#REF!,0)</f>
        <v>#REF!</v>
      </c>
      <c r="BD1816" s="103">
        <f>IF(L1816="snížená",#REF!,0)</f>
        <v>0</v>
      </c>
      <c r="BE1816" s="103">
        <f>IF(L1816="zákl. přenesená",#REF!,0)</f>
        <v>0</v>
      </c>
      <c r="BF1816" s="103">
        <f>IF(L1816="sníž. přenesená",#REF!,0)</f>
        <v>0</v>
      </c>
      <c r="BG1816" s="103">
        <f>IF(L1816="nulová",#REF!,0)</f>
        <v>0</v>
      </c>
      <c r="BH1816" s="10" t="s">
        <v>78</v>
      </c>
      <c r="BI1816" s="103" t="e">
        <f>ROUND(#REF!*H1816,2)</f>
        <v>#REF!</v>
      </c>
      <c r="BJ1816" s="10" t="s">
        <v>112</v>
      </c>
      <c r="BK1816" s="102" t="s">
        <v>3281</v>
      </c>
    </row>
    <row r="1817" spans="2:63" s="1" customFormat="1" x14ac:dyDescent="0.2">
      <c r="B1817" s="21"/>
      <c r="D1817" s="104" t="s">
        <v>114</v>
      </c>
      <c r="F1817" s="105" t="s">
        <v>3280</v>
      </c>
      <c r="I1817" s="97"/>
      <c r="J1817" s="156"/>
      <c r="K1817" s="106"/>
      <c r="R1817" s="44"/>
      <c r="AR1817" s="10" t="s">
        <v>114</v>
      </c>
      <c r="AS1817" s="10" t="s">
        <v>70</v>
      </c>
    </row>
    <row r="1818" spans="2:63" s="1" customFormat="1" ht="21.75" customHeight="1" x14ac:dyDescent="0.2">
      <c r="B1818" s="92"/>
      <c r="C1818" s="108" t="s">
        <v>1754</v>
      </c>
      <c r="D1818" s="108" t="s">
        <v>2889</v>
      </c>
      <c r="E1818" s="109" t="s">
        <v>3282</v>
      </c>
      <c r="F1818" s="110" t="s">
        <v>3283</v>
      </c>
      <c r="G1818" s="111" t="s">
        <v>111</v>
      </c>
      <c r="H1818" s="112">
        <v>10</v>
      </c>
      <c r="I1818" s="97" t="s">
        <v>4510</v>
      </c>
      <c r="J1818" s="156"/>
      <c r="K1818" s="113" t="s">
        <v>1</v>
      </c>
      <c r="L1818" s="114" t="s">
        <v>35</v>
      </c>
      <c r="M1818" s="100">
        <v>0</v>
      </c>
      <c r="N1818" s="100">
        <f>M1818*H1818</f>
        <v>0</v>
      </c>
      <c r="O1818" s="100">
        <v>0.2195</v>
      </c>
      <c r="P1818" s="100">
        <f>O1818*H1818</f>
        <v>2.1949999999999998</v>
      </c>
      <c r="Q1818" s="100">
        <v>0</v>
      </c>
      <c r="R1818" s="101">
        <f>Q1818*H1818</f>
        <v>0</v>
      </c>
      <c r="AP1818" s="102" t="s">
        <v>128</v>
      </c>
      <c r="AR1818" s="102" t="s">
        <v>2889</v>
      </c>
      <c r="AS1818" s="102" t="s">
        <v>70</v>
      </c>
      <c r="AW1818" s="10" t="s">
        <v>113</v>
      </c>
      <c r="BC1818" s="103" t="e">
        <f>IF(L1818="základní",#REF!,0)</f>
        <v>#REF!</v>
      </c>
      <c r="BD1818" s="103">
        <f>IF(L1818="snížená",#REF!,0)</f>
        <v>0</v>
      </c>
      <c r="BE1818" s="103">
        <f>IF(L1818="zákl. přenesená",#REF!,0)</f>
        <v>0</v>
      </c>
      <c r="BF1818" s="103">
        <f>IF(L1818="sníž. přenesená",#REF!,0)</f>
        <v>0</v>
      </c>
      <c r="BG1818" s="103">
        <f>IF(L1818="nulová",#REF!,0)</f>
        <v>0</v>
      </c>
      <c r="BH1818" s="10" t="s">
        <v>78</v>
      </c>
      <c r="BI1818" s="103" t="e">
        <f>ROUND(#REF!*H1818,2)</f>
        <v>#REF!</v>
      </c>
      <c r="BJ1818" s="10" t="s">
        <v>112</v>
      </c>
      <c r="BK1818" s="102" t="s">
        <v>3284</v>
      </c>
    </row>
    <row r="1819" spans="2:63" s="1" customFormat="1" x14ac:dyDescent="0.2">
      <c r="B1819" s="21"/>
      <c r="D1819" s="104" t="s">
        <v>114</v>
      </c>
      <c r="F1819" s="105" t="s">
        <v>3283</v>
      </c>
      <c r="I1819" s="97"/>
      <c r="J1819" s="156"/>
      <c r="K1819" s="106"/>
      <c r="R1819" s="44"/>
      <c r="AR1819" s="10" t="s">
        <v>114</v>
      </c>
      <c r="AS1819" s="10" t="s">
        <v>70</v>
      </c>
    </row>
    <row r="1820" spans="2:63" s="1" customFormat="1" ht="21.75" customHeight="1" x14ac:dyDescent="0.2">
      <c r="B1820" s="92"/>
      <c r="C1820" s="108" t="s">
        <v>3285</v>
      </c>
      <c r="D1820" s="108" t="s">
        <v>2889</v>
      </c>
      <c r="E1820" s="109" t="s">
        <v>3286</v>
      </c>
      <c r="F1820" s="110" t="s">
        <v>3287</v>
      </c>
      <c r="G1820" s="111" t="s">
        <v>111</v>
      </c>
      <c r="H1820" s="112">
        <v>10</v>
      </c>
      <c r="I1820" s="97" t="s">
        <v>4510</v>
      </c>
      <c r="J1820" s="156"/>
      <c r="K1820" s="113" t="s">
        <v>1</v>
      </c>
      <c r="L1820" s="114" t="s">
        <v>35</v>
      </c>
      <c r="M1820" s="100">
        <v>0</v>
      </c>
      <c r="N1820" s="100">
        <f>M1820*H1820</f>
        <v>0</v>
      </c>
      <c r="O1820" s="100">
        <v>0.22444</v>
      </c>
      <c r="P1820" s="100">
        <f>O1820*H1820</f>
        <v>2.2444000000000002</v>
      </c>
      <c r="Q1820" s="100">
        <v>0</v>
      </c>
      <c r="R1820" s="101">
        <f>Q1820*H1820</f>
        <v>0</v>
      </c>
      <c r="AP1820" s="102" t="s">
        <v>128</v>
      </c>
      <c r="AR1820" s="102" t="s">
        <v>2889</v>
      </c>
      <c r="AS1820" s="102" t="s">
        <v>70</v>
      </c>
      <c r="AW1820" s="10" t="s">
        <v>113</v>
      </c>
      <c r="BC1820" s="103" t="e">
        <f>IF(L1820="základní",#REF!,0)</f>
        <v>#REF!</v>
      </c>
      <c r="BD1820" s="103">
        <f>IF(L1820="snížená",#REF!,0)</f>
        <v>0</v>
      </c>
      <c r="BE1820" s="103">
        <f>IF(L1820="zákl. přenesená",#REF!,0)</f>
        <v>0</v>
      </c>
      <c r="BF1820" s="103">
        <f>IF(L1820="sníž. přenesená",#REF!,0)</f>
        <v>0</v>
      </c>
      <c r="BG1820" s="103">
        <f>IF(L1820="nulová",#REF!,0)</f>
        <v>0</v>
      </c>
      <c r="BH1820" s="10" t="s">
        <v>78</v>
      </c>
      <c r="BI1820" s="103" t="e">
        <f>ROUND(#REF!*H1820,2)</f>
        <v>#REF!</v>
      </c>
      <c r="BJ1820" s="10" t="s">
        <v>112</v>
      </c>
      <c r="BK1820" s="102" t="s">
        <v>3288</v>
      </c>
    </row>
    <row r="1821" spans="2:63" s="1" customFormat="1" x14ac:dyDescent="0.2">
      <c r="B1821" s="21"/>
      <c r="D1821" s="104" t="s">
        <v>114</v>
      </c>
      <c r="F1821" s="105" t="s">
        <v>3287</v>
      </c>
      <c r="I1821" s="97"/>
      <c r="J1821" s="156"/>
      <c r="K1821" s="106"/>
      <c r="R1821" s="44"/>
      <c r="AR1821" s="10" t="s">
        <v>114</v>
      </c>
      <c r="AS1821" s="10" t="s">
        <v>70</v>
      </c>
    </row>
    <row r="1822" spans="2:63" s="1" customFormat="1" ht="21.75" customHeight="1" x14ac:dyDescent="0.2">
      <c r="B1822" s="92"/>
      <c r="C1822" s="108" t="s">
        <v>1759</v>
      </c>
      <c r="D1822" s="108" t="s">
        <v>2889</v>
      </c>
      <c r="E1822" s="109" t="s">
        <v>3289</v>
      </c>
      <c r="F1822" s="110" t="s">
        <v>3290</v>
      </c>
      <c r="G1822" s="111" t="s">
        <v>111</v>
      </c>
      <c r="H1822" s="112">
        <v>10</v>
      </c>
      <c r="I1822" s="97" t="s">
        <v>4510</v>
      </c>
      <c r="J1822" s="156"/>
      <c r="K1822" s="113" t="s">
        <v>1</v>
      </c>
      <c r="L1822" s="114" t="s">
        <v>35</v>
      </c>
      <c r="M1822" s="100">
        <v>0</v>
      </c>
      <c r="N1822" s="100">
        <f>M1822*H1822</f>
        <v>0</v>
      </c>
      <c r="O1822" s="100">
        <v>0.22936999999999999</v>
      </c>
      <c r="P1822" s="100">
        <f>O1822*H1822</f>
        <v>2.2936999999999999</v>
      </c>
      <c r="Q1822" s="100">
        <v>0</v>
      </c>
      <c r="R1822" s="101">
        <f>Q1822*H1822</f>
        <v>0</v>
      </c>
      <c r="AP1822" s="102" t="s">
        <v>128</v>
      </c>
      <c r="AR1822" s="102" t="s">
        <v>2889</v>
      </c>
      <c r="AS1822" s="102" t="s">
        <v>70</v>
      </c>
      <c r="AW1822" s="10" t="s">
        <v>113</v>
      </c>
      <c r="BC1822" s="103" t="e">
        <f>IF(L1822="základní",#REF!,0)</f>
        <v>#REF!</v>
      </c>
      <c r="BD1822" s="103">
        <f>IF(L1822="snížená",#REF!,0)</f>
        <v>0</v>
      </c>
      <c r="BE1822" s="103">
        <f>IF(L1822="zákl. přenesená",#REF!,0)</f>
        <v>0</v>
      </c>
      <c r="BF1822" s="103">
        <f>IF(L1822="sníž. přenesená",#REF!,0)</f>
        <v>0</v>
      </c>
      <c r="BG1822" s="103">
        <f>IF(L1822="nulová",#REF!,0)</f>
        <v>0</v>
      </c>
      <c r="BH1822" s="10" t="s">
        <v>78</v>
      </c>
      <c r="BI1822" s="103" t="e">
        <f>ROUND(#REF!*H1822,2)</f>
        <v>#REF!</v>
      </c>
      <c r="BJ1822" s="10" t="s">
        <v>112</v>
      </c>
      <c r="BK1822" s="102" t="s">
        <v>3291</v>
      </c>
    </row>
    <row r="1823" spans="2:63" s="1" customFormat="1" x14ac:dyDescent="0.2">
      <c r="B1823" s="21"/>
      <c r="D1823" s="104" t="s">
        <v>114</v>
      </c>
      <c r="F1823" s="105" t="s">
        <v>3290</v>
      </c>
      <c r="I1823" s="97"/>
      <c r="J1823" s="156"/>
      <c r="K1823" s="106"/>
      <c r="R1823" s="44"/>
      <c r="AR1823" s="10" t="s">
        <v>114</v>
      </c>
      <c r="AS1823" s="10" t="s">
        <v>70</v>
      </c>
    </row>
    <row r="1824" spans="2:63" s="1" customFormat="1" ht="21.75" customHeight="1" x14ac:dyDescent="0.2">
      <c r="B1824" s="92"/>
      <c r="C1824" s="108" t="s">
        <v>3292</v>
      </c>
      <c r="D1824" s="108" t="s">
        <v>2889</v>
      </c>
      <c r="E1824" s="109" t="s">
        <v>3293</v>
      </c>
      <c r="F1824" s="110" t="s">
        <v>3294</v>
      </c>
      <c r="G1824" s="111" t="s">
        <v>111</v>
      </c>
      <c r="H1824" s="112">
        <v>10</v>
      </c>
      <c r="I1824" s="97" t="s">
        <v>4510</v>
      </c>
      <c r="J1824" s="156"/>
      <c r="K1824" s="113" t="s">
        <v>1</v>
      </c>
      <c r="L1824" s="114" t="s">
        <v>35</v>
      </c>
      <c r="M1824" s="100">
        <v>0</v>
      </c>
      <c r="N1824" s="100">
        <f>M1824*H1824</f>
        <v>0</v>
      </c>
      <c r="O1824" s="100">
        <v>0.23430999999999999</v>
      </c>
      <c r="P1824" s="100">
        <f>O1824*H1824</f>
        <v>2.3430999999999997</v>
      </c>
      <c r="Q1824" s="100">
        <v>0</v>
      </c>
      <c r="R1824" s="101">
        <f>Q1824*H1824</f>
        <v>0</v>
      </c>
      <c r="AP1824" s="102" t="s">
        <v>128</v>
      </c>
      <c r="AR1824" s="102" t="s">
        <v>2889</v>
      </c>
      <c r="AS1824" s="102" t="s">
        <v>70</v>
      </c>
      <c r="AW1824" s="10" t="s">
        <v>113</v>
      </c>
      <c r="BC1824" s="103" t="e">
        <f>IF(L1824="základní",#REF!,0)</f>
        <v>#REF!</v>
      </c>
      <c r="BD1824" s="103">
        <f>IF(L1824="snížená",#REF!,0)</f>
        <v>0</v>
      </c>
      <c r="BE1824" s="103">
        <f>IF(L1824="zákl. přenesená",#REF!,0)</f>
        <v>0</v>
      </c>
      <c r="BF1824" s="103">
        <f>IF(L1824="sníž. přenesená",#REF!,0)</f>
        <v>0</v>
      </c>
      <c r="BG1824" s="103">
        <f>IF(L1824="nulová",#REF!,0)</f>
        <v>0</v>
      </c>
      <c r="BH1824" s="10" t="s">
        <v>78</v>
      </c>
      <c r="BI1824" s="103" t="e">
        <f>ROUND(#REF!*H1824,2)</f>
        <v>#REF!</v>
      </c>
      <c r="BJ1824" s="10" t="s">
        <v>112</v>
      </c>
      <c r="BK1824" s="102" t="s">
        <v>3295</v>
      </c>
    </row>
    <row r="1825" spans="2:63" s="1" customFormat="1" x14ac:dyDescent="0.2">
      <c r="B1825" s="21"/>
      <c r="D1825" s="104" t="s">
        <v>114</v>
      </c>
      <c r="F1825" s="105" t="s">
        <v>3294</v>
      </c>
      <c r="I1825" s="97"/>
      <c r="J1825" s="156"/>
      <c r="K1825" s="106"/>
      <c r="R1825" s="44"/>
      <c r="AR1825" s="10" t="s">
        <v>114</v>
      </c>
      <c r="AS1825" s="10" t="s">
        <v>70</v>
      </c>
    </row>
    <row r="1826" spans="2:63" s="1" customFormat="1" ht="21.75" customHeight="1" x14ac:dyDescent="0.2">
      <c r="B1826" s="92"/>
      <c r="C1826" s="108" t="s">
        <v>1763</v>
      </c>
      <c r="D1826" s="108" t="s">
        <v>2889</v>
      </c>
      <c r="E1826" s="109" t="s">
        <v>3296</v>
      </c>
      <c r="F1826" s="110" t="s">
        <v>3297</v>
      </c>
      <c r="G1826" s="111" t="s">
        <v>111</v>
      </c>
      <c r="H1826" s="112">
        <v>10</v>
      </c>
      <c r="I1826" s="97" t="s">
        <v>4510</v>
      </c>
      <c r="J1826" s="156"/>
      <c r="K1826" s="113" t="s">
        <v>1</v>
      </c>
      <c r="L1826" s="114" t="s">
        <v>35</v>
      </c>
      <c r="M1826" s="100">
        <v>0</v>
      </c>
      <c r="N1826" s="100">
        <f>M1826*H1826</f>
        <v>0</v>
      </c>
      <c r="O1826" s="100">
        <v>0.24418999999999999</v>
      </c>
      <c r="P1826" s="100">
        <f>O1826*H1826</f>
        <v>2.4419</v>
      </c>
      <c r="Q1826" s="100">
        <v>0</v>
      </c>
      <c r="R1826" s="101">
        <f>Q1826*H1826</f>
        <v>0</v>
      </c>
      <c r="AP1826" s="102" t="s">
        <v>128</v>
      </c>
      <c r="AR1826" s="102" t="s">
        <v>2889</v>
      </c>
      <c r="AS1826" s="102" t="s">
        <v>70</v>
      </c>
      <c r="AW1826" s="10" t="s">
        <v>113</v>
      </c>
      <c r="BC1826" s="103" t="e">
        <f>IF(L1826="základní",#REF!,0)</f>
        <v>#REF!</v>
      </c>
      <c r="BD1826" s="103">
        <f>IF(L1826="snížená",#REF!,0)</f>
        <v>0</v>
      </c>
      <c r="BE1826" s="103">
        <f>IF(L1826="zákl. přenesená",#REF!,0)</f>
        <v>0</v>
      </c>
      <c r="BF1826" s="103">
        <f>IF(L1826="sníž. přenesená",#REF!,0)</f>
        <v>0</v>
      </c>
      <c r="BG1826" s="103">
        <f>IF(L1826="nulová",#REF!,0)</f>
        <v>0</v>
      </c>
      <c r="BH1826" s="10" t="s">
        <v>78</v>
      </c>
      <c r="BI1826" s="103" t="e">
        <f>ROUND(#REF!*H1826,2)</f>
        <v>#REF!</v>
      </c>
      <c r="BJ1826" s="10" t="s">
        <v>112</v>
      </c>
      <c r="BK1826" s="102" t="s">
        <v>3298</v>
      </c>
    </row>
    <row r="1827" spans="2:63" s="1" customFormat="1" x14ac:dyDescent="0.2">
      <c r="B1827" s="21"/>
      <c r="D1827" s="104" t="s">
        <v>114</v>
      </c>
      <c r="F1827" s="105" t="s">
        <v>3297</v>
      </c>
      <c r="I1827" s="97"/>
      <c r="J1827" s="156"/>
      <c r="K1827" s="106"/>
      <c r="R1827" s="44"/>
      <c r="AR1827" s="10" t="s">
        <v>114</v>
      </c>
      <c r="AS1827" s="10" t="s">
        <v>70</v>
      </c>
    </row>
    <row r="1828" spans="2:63" s="1" customFormat="1" ht="21.75" customHeight="1" x14ac:dyDescent="0.2">
      <c r="B1828" s="92"/>
      <c r="C1828" s="108" t="s">
        <v>3299</v>
      </c>
      <c r="D1828" s="108" t="s">
        <v>2889</v>
      </c>
      <c r="E1828" s="109" t="s">
        <v>3300</v>
      </c>
      <c r="F1828" s="110" t="s">
        <v>3301</v>
      </c>
      <c r="G1828" s="111" t="s">
        <v>111</v>
      </c>
      <c r="H1828" s="112">
        <v>10</v>
      </c>
      <c r="I1828" s="97" t="s">
        <v>4510</v>
      </c>
      <c r="J1828" s="156"/>
      <c r="K1828" s="113" t="s">
        <v>1</v>
      </c>
      <c r="L1828" s="114" t="s">
        <v>35</v>
      </c>
      <c r="M1828" s="100">
        <v>0</v>
      </c>
      <c r="N1828" s="100">
        <f>M1828*H1828</f>
        <v>0</v>
      </c>
      <c r="O1828" s="100">
        <v>0.26889000000000002</v>
      </c>
      <c r="P1828" s="100">
        <f>O1828*H1828</f>
        <v>2.6889000000000003</v>
      </c>
      <c r="Q1828" s="100">
        <v>0</v>
      </c>
      <c r="R1828" s="101">
        <f>Q1828*H1828</f>
        <v>0</v>
      </c>
      <c r="AP1828" s="102" t="s">
        <v>128</v>
      </c>
      <c r="AR1828" s="102" t="s">
        <v>2889</v>
      </c>
      <c r="AS1828" s="102" t="s">
        <v>70</v>
      </c>
      <c r="AW1828" s="10" t="s">
        <v>113</v>
      </c>
      <c r="BC1828" s="103" t="e">
        <f>IF(L1828="základní",#REF!,0)</f>
        <v>#REF!</v>
      </c>
      <c r="BD1828" s="103">
        <f>IF(L1828="snížená",#REF!,0)</f>
        <v>0</v>
      </c>
      <c r="BE1828" s="103">
        <f>IF(L1828="zákl. přenesená",#REF!,0)</f>
        <v>0</v>
      </c>
      <c r="BF1828" s="103">
        <f>IF(L1828="sníž. přenesená",#REF!,0)</f>
        <v>0</v>
      </c>
      <c r="BG1828" s="103">
        <f>IF(L1828="nulová",#REF!,0)</f>
        <v>0</v>
      </c>
      <c r="BH1828" s="10" t="s">
        <v>78</v>
      </c>
      <c r="BI1828" s="103" t="e">
        <f>ROUND(#REF!*H1828,2)</f>
        <v>#REF!</v>
      </c>
      <c r="BJ1828" s="10" t="s">
        <v>112</v>
      </c>
      <c r="BK1828" s="102" t="s">
        <v>3302</v>
      </c>
    </row>
    <row r="1829" spans="2:63" s="1" customFormat="1" x14ac:dyDescent="0.2">
      <c r="B1829" s="21"/>
      <c r="D1829" s="104" t="s">
        <v>114</v>
      </c>
      <c r="F1829" s="105" t="s">
        <v>3301</v>
      </c>
      <c r="I1829" s="97"/>
      <c r="J1829" s="156"/>
      <c r="K1829" s="106"/>
      <c r="R1829" s="44"/>
      <c r="AR1829" s="10" t="s">
        <v>114</v>
      </c>
      <c r="AS1829" s="10" t="s">
        <v>70</v>
      </c>
    </row>
    <row r="1830" spans="2:63" s="1" customFormat="1" ht="21.75" customHeight="1" x14ac:dyDescent="0.2">
      <c r="B1830" s="92"/>
      <c r="C1830" s="108" t="s">
        <v>1768</v>
      </c>
      <c r="D1830" s="108" t="s">
        <v>2889</v>
      </c>
      <c r="E1830" s="109" t="s">
        <v>3303</v>
      </c>
      <c r="F1830" s="110" t="s">
        <v>3304</v>
      </c>
      <c r="G1830" s="111" t="s">
        <v>111</v>
      </c>
      <c r="H1830" s="112">
        <v>10</v>
      </c>
      <c r="I1830" s="97" t="s">
        <v>4510</v>
      </c>
      <c r="J1830" s="156"/>
      <c r="K1830" s="113" t="s">
        <v>1</v>
      </c>
      <c r="L1830" s="114" t="s">
        <v>35</v>
      </c>
      <c r="M1830" s="100">
        <v>0</v>
      </c>
      <c r="N1830" s="100">
        <f>M1830*H1830</f>
        <v>0</v>
      </c>
      <c r="O1830" s="100">
        <v>0.29358000000000001</v>
      </c>
      <c r="P1830" s="100">
        <f>O1830*H1830</f>
        <v>2.9358</v>
      </c>
      <c r="Q1830" s="100">
        <v>0</v>
      </c>
      <c r="R1830" s="101">
        <f>Q1830*H1830</f>
        <v>0</v>
      </c>
      <c r="AP1830" s="102" t="s">
        <v>128</v>
      </c>
      <c r="AR1830" s="102" t="s">
        <v>2889</v>
      </c>
      <c r="AS1830" s="102" t="s">
        <v>70</v>
      </c>
      <c r="AW1830" s="10" t="s">
        <v>113</v>
      </c>
      <c r="BC1830" s="103" t="e">
        <f>IF(L1830="základní",#REF!,0)</f>
        <v>#REF!</v>
      </c>
      <c r="BD1830" s="103">
        <f>IF(L1830="snížená",#REF!,0)</f>
        <v>0</v>
      </c>
      <c r="BE1830" s="103">
        <f>IF(L1830="zákl. přenesená",#REF!,0)</f>
        <v>0</v>
      </c>
      <c r="BF1830" s="103">
        <f>IF(L1830="sníž. přenesená",#REF!,0)</f>
        <v>0</v>
      </c>
      <c r="BG1830" s="103">
        <f>IF(L1830="nulová",#REF!,0)</f>
        <v>0</v>
      </c>
      <c r="BH1830" s="10" t="s">
        <v>78</v>
      </c>
      <c r="BI1830" s="103" t="e">
        <f>ROUND(#REF!*H1830,2)</f>
        <v>#REF!</v>
      </c>
      <c r="BJ1830" s="10" t="s">
        <v>112</v>
      </c>
      <c r="BK1830" s="102" t="s">
        <v>3305</v>
      </c>
    </row>
    <row r="1831" spans="2:63" s="1" customFormat="1" x14ac:dyDescent="0.2">
      <c r="B1831" s="21"/>
      <c r="D1831" s="104" t="s">
        <v>114</v>
      </c>
      <c r="F1831" s="105" t="s">
        <v>3304</v>
      </c>
      <c r="I1831" s="97"/>
      <c r="J1831" s="156"/>
      <c r="K1831" s="106"/>
      <c r="R1831" s="44"/>
      <c r="AR1831" s="10" t="s">
        <v>114</v>
      </c>
      <c r="AS1831" s="10" t="s">
        <v>70</v>
      </c>
    </row>
    <row r="1832" spans="2:63" s="1" customFormat="1" ht="24.2" customHeight="1" x14ac:dyDescent="0.2">
      <c r="B1832" s="92"/>
      <c r="C1832" s="108" t="s">
        <v>3306</v>
      </c>
      <c r="D1832" s="108" t="s">
        <v>2889</v>
      </c>
      <c r="E1832" s="109" t="s">
        <v>3307</v>
      </c>
      <c r="F1832" s="110" t="s">
        <v>3308</v>
      </c>
      <c r="G1832" s="111" t="s">
        <v>111</v>
      </c>
      <c r="H1832" s="112">
        <v>10</v>
      </c>
      <c r="I1832" s="97" t="s">
        <v>4510</v>
      </c>
      <c r="J1832" s="156"/>
      <c r="K1832" s="113" t="s">
        <v>1</v>
      </c>
      <c r="L1832" s="114" t="s">
        <v>35</v>
      </c>
      <c r="M1832" s="100">
        <v>0</v>
      </c>
      <c r="N1832" s="100">
        <f>M1832*H1832</f>
        <v>0</v>
      </c>
      <c r="O1832" s="100">
        <v>0.21456</v>
      </c>
      <c r="P1832" s="100">
        <f>O1832*H1832</f>
        <v>2.1456</v>
      </c>
      <c r="Q1832" s="100">
        <v>0</v>
      </c>
      <c r="R1832" s="101">
        <f>Q1832*H1832</f>
        <v>0</v>
      </c>
      <c r="AP1832" s="102" t="s">
        <v>128</v>
      </c>
      <c r="AR1832" s="102" t="s">
        <v>2889</v>
      </c>
      <c r="AS1832" s="102" t="s">
        <v>70</v>
      </c>
      <c r="AW1832" s="10" t="s">
        <v>113</v>
      </c>
      <c r="BC1832" s="103" t="e">
        <f>IF(L1832="základní",#REF!,0)</f>
        <v>#REF!</v>
      </c>
      <c r="BD1832" s="103">
        <f>IF(L1832="snížená",#REF!,0)</f>
        <v>0</v>
      </c>
      <c r="BE1832" s="103">
        <f>IF(L1832="zákl. přenesená",#REF!,0)</f>
        <v>0</v>
      </c>
      <c r="BF1832" s="103">
        <f>IF(L1832="sníž. přenesená",#REF!,0)</f>
        <v>0</v>
      </c>
      <c r="BG1832" s="103">
        <f>IF(L1832="nulová",#REF!,0)</f>
        <v>0</v>
      </c>
      <c r="BH1832" s="10" t="s">
        <v>78</v>
      </c>
      <c r="BI1832" s="103" t="e">
        <f>ROUND(#REF!*H1832,2)</f>
        <v>#REF!</v>
      </c>
      <c r="BJ1832" s="10" t="s">
        <v>112</v>
      </c>
      <c r="BK1832" s="102" t="s">
        <v>3309</v>
      </c>
    </row>
    <row r="1833" spans="2:63" s="1" customFormat="1" ht="19.5" x14ac:dyDescent="0.2">
      <c r="B1833" s="21"/>
      <c r="D1833" s="104" t="s">
        <v>114</v>
      </c>
      <c r="F1833" s="105" t="s">
        <v>3308</v>
      </c>
      <c r="I1833" s="97"/>
      <c r="J1833" s="156"/>
      <c r="K1833" s="106"/>
      <c r="R1833" s="44"/>
      <c r="AR1833" s="10" t="s">
        <v>114</v>
      </c>
      <c r="AS1833" s="10" t="s">
        <v>70</v>
      </c>
    </row>
    <row r="1834" spans="2:63" s="1" customFormat="1" ht="24.2" customHeight="1" x14ac:dyDescent="0.2">
      <c r="B1834" s="92"/>
      <c r="C1834" s="108" t="s">
        <v>1772</v>
      </c>
      <c r="D1834" s="108" t="s">
        <v>2889</v>
      </c>
      <c r="E1834" s="109" t="s">
        <v>3310</v>
      </c>
      <c r="F1834" s="110" t="s">
        <v>3311</v>
      </c>
      <c r="G1834" s="111" t="s">
        <v>111</v>
      </c>
      <c r="H1834" s="112">
        <v>10</v>
      </c>
      <c r="I1834" s="97" t="s">
        <v>4510</v>
      </c>
      <c r="J1834" s="156"/>
      <c r="K1834" s="113" t="s">
        <v>1</v>
      </c>
      <c r="L1834" s="114" t="s">
        <v>35</v>
      </c>
      <c r="M1834" s="100">
        <v>0</v>
      </c>
      <c r="N1834" s="100">
        <f>M1834*H1834</f>
        <v>0</v>
      </c>
      <c r="O1834" s="100">
        <v>0.2195</v>
      </c>
      <c r="P1834" s="100">
        <f>O1834*H1834</f>
        <v>2.1949999999999998</v>
      </c>
      <c r="Q1834" s="100">
        <v>0</v>
      </c>
      <c r="R1834" s="101">
        <f>Q1834*H1834</f>
        <v>0</v>
      </c>
      <c r="AP1834" s="102" t="s">
        <v>128</v>
      </c>
      <c r="AR1834" s="102" t="s">
        <v>2889</v>
      </c>
      <c r="AS1834" s="102" t="s">
        <v>70</v>
      </c>
      <c r="AW1834" s="10" t="s">
        <v>113</v>
      </c>
      <c r="BC1834" s="103" t="e">
        <f>IF(L1834="základní",#REF!,0)</f>
        <v>#REF!</v>
      </c>
      <c r="BD1834" s="103">
        <f>IF(L1834="snížená",#REF!,0)</f>
        <v>0</v>
      </c>
      <c r="BE1834" s="103">
        <f>IF(L1834="zákl. přenesená",#REF!,0)</f>
        <v>0</v>
      </c>
      <c r="BF1834" s="103">
        <f>IF(L1834="sníž. přenesená",#REF!,0)</f>
        <v>0</v>
      </c>
      <c r="BG1834" s="103">
        <f>IF(L1834="nulová",#REF!,0)</f>
        <v>0</v>
      </c>
      <c r="BH1834" s="10" t="s">
        <v>78</v>
      </c>
      <c r="BI1834" s="103" t="e">
        <f>ROUND(#REF!*H1834,2)</f>
        <v>#REF!</v>
      </c>
      <c r="BJ1834" s="10" t="s">
        <v>112</v>
      </c>
      <c r="BK1834" s="102" t="s">
        <v>3312</v>
      </c>
    </row>
    <row r="1835" spans="2:63" s="1" customFormat="1" ht="19.5" x14ac:dyDescent="0.2">
      <c r="B1835" s="21"/>
      <c r="D1835" s="104" t="s">
        <v>114</v>
      </c>
      <c r="F1835" s="105" t="s">
        <v>3311</v>
      </c>
      <c r="I1835" s="97"/>
      <c r="J1835" s="156"/>
      <c r="K1835" s="106"/>
      <c r="R1835" s="44"/>
      <c r="AR1835" s="10" t="s">
        <v>114</v>
      </c>
      <c r="AS1835" s="10" t="s">
        <v>70</v>
      </c>
    </row>
    <row r="1836" spans="2:63" s="1" customFormat="1" ht="24.2" customHeight="1" x14ac:dyDescent="0.2">
      <c r="B1836" s="92"/>
      <c r="C1836" s="108" t="s">
        <v>3313</v>
      </c>
      <c r="D1836" s="108" t="s">
        <v>2889</v>
      </c>
      <c r="E1836" s="109" t="s">
        <v>3314</v>
      </c>
      <c r="F1836" s="110" t="s">
        <v>3315</v>
      </c>
      <c r="G1836" s="111" t="s">
        <v>111</v>
      </c>
      <c r="H1836" s="112">
        <v>10</v>
      </c>
      <c r="I1836" s="97" t="s">
        <v>4510</v>
      </c>
      <c r="J1836" s="156"/>
      <c r="K1836" s="113" t="s">
        <v>1</v>
      </c>
      <c r="L1836" s="114" t="s">
        <v>35</v>
      </c>
      <c r="M1836" s="100">
        <v>0</v>
      </c>
      <c r="N1836" s="100">
        <f>M1836*H1836</f>
        <v>0</v>
      </c>
      <c r="O1836" s="100">
        <v>0.22444</v>
      </c>
      <c r="P1836" s="100">
        <f>O1836*H1836</f>
        <v>2.2444000000000002</v>
      </c>
      <c r="Q1836" s="100">
        <v>0</v>
      </c>
      <c r="R1836" s="101">
        <f>Q1836*H1836</f>
        <v>0</v>
      </c>
      <c r="AP1836" s="102" t="s">
        <v>128</v>
      </c>
      <c r="AR1836" s="102" t="s">
        <v>2889</v>
      </c>
      <c r="AS1836" s="102" t="s">
        <v>70</v>
      </c>
      <c r="AW1836" s="10" t="s">
        <v>113</v>
      </c>
      <c r="BC1836" s="103" t="e">
        <f>IF(L1836="základní",#REF!,0)</f>
        <v>#REF!</v>
      </c>
      <c r="BD1836" s="103">
        <f>IF(L1836="snížená",#REF!,0)</f>
        <v>0</v>
      </c>
      <c r="BE1836" s="103">
        <f>IF(L1836="zákl. přenesená",#REF!,0)</f>
        <v>0</v>
      </c>
      <c r="BF1836" s="103">
        <f>IF(L1836="sníž. přenesená",#REF!,0)</f>
        <v>0</v>
      </c>
      <c r="BG1836" s="103">
        <f>IF(L1836="nulová",#REF!,0)</f>
        <v>0</v>
      </c>
      <c r="BH1836" s="10" t="s">
        <v>78</v>
      </c>
      <c r="BI1836" s="103" t="e">
        <f>ROUND(#REF!*H1836,2)</f>
        <v>#REF!</v>
      </c>
      <c r="BJ1836" s="10" t="s">
        <v>112</v>
      </c>
      <c r="BK1836" s="102" t="s">
        <v>3316</v>
      </c>
    </row>
    <row r="1837" spans="2:63" s="1" customFormat="1" ht="19.5" x14ac:dyDescent="0.2">
      <c r="B1837" s="21"/>
      <c r="D1837" s="104" t="s">
        <v>114</v>
      </c>
      <c r="F1837" s="105" t="s">
        <v>3315</v>
      </c>
      <c r="I1837" s="97"/>
      <c r="J1837" s="156"/>
      <c r="K1837" s="106"/>
      <c r="R1837" s="44"/>
      <c r="AR1837" s="10" t="s">
        <v>114</v>
      </c>
      <c r="AS1837" s="10" t="s">
        <v>70</v>
      </c>
    </row>
    <row r="1838" spans="2:63" s="1" customFormat="1" ht="24.2" customHeight="1" x14ac:dyDescent="0.2">
      <c r="B1838" s="92"/>
      <c r="C1838" s="108" t="s">
        <v>1777</v>
      </c>
      <c r="D1838" s="108" t="s">
        <v>2889</v>
      </c>
      <c r="E1838" s="109" t="s">
        <v>3317</v>
      </c>
      <c r="F1838" s="110" t="s">
        <v>3318</v>
      </c>
      <c r="G1838" s="111" t="s">
        <v>111</v>
      </c>
      <c r="H1838" s="112">
        <v>10</v>
      </c>
      <c r="I1838" s="97" t="s">
        <v>4510</v>
      </c>
      <c r="J1838" s="156"/>
      <c r="K1838" s="113" t="s">
        <v>1</v>
      </c>
      <c r="L1838" s="114" t="s">
        <v>35</v>
      </c>
      <c r="M1838" s="100">
        <v>0</v>
      </c>
      <c r="N1838" s="100">
        <f>M1838*H1838</f>
        <v>0</v>
      </c>
      <c r="O1838" s="100">
        <v>0.22936999999999999</v>
      </c>
      <c r="P1838" s="100">
        <f>O1838*H1838</f>
        <v>2.2936999999999999</v>
      </c>
      <c r="Q1838" s="100">
        <v>0</v>
      </c>
      <c r="R1838" s="101">
        <f>Q1838*H1838</f>
        <v>0</v>
      </c>
      <c r="AP1838" s="102" t="s">
        <v>128</v>
      </c>
      <c r="AR1838" s="102" t="s">
        <v>2889</v>
      </c>
      <c r="AS1838" s="102" t="s">
        <v>70</v>
      </c>
      <c r="AW1838" s="10" t="s">
        <v>113</v>
      </c>
      <c r="BC1838" s="103" t="e">
        <f>IF(L1838="základní",#REF!,0)</f>
        <v>#REF!</v>
      </c>
      <c r="BD1838" s="103">
        <f>IF(L1838="snížená",#REF!,0)</f>
        <v>0</v>
      </c>
      <c r="BE1838" s="103">
        <f>IF(L1838="zákl. přenesená",#REF!,0)</f>
        <v>0</v>
      </c>
      <c r="BF1838" s="103">
        <f>IF(L1838="sníž. přenesená",#REF!,0)</f>
        <v>0</v>
      </c>
      <c r="BG1838" s="103">
        <f>IF(L1838="nulová",#REF!,0)</f>
        <v>0</v>
      </c>
      <c r="BH1838" s="10" t="s">
        <v>78</v>
      </c>
      <c r="BI1838" s="103" t="e">
        <f>ROUND(#REF!*H1838,2)</f>
        <v>#REF!</v>
      </c>
      <c r="BJ1838" s="10" t="s">
        <v>112</v>
      </c>
      <c r="BK1838" s="102" t="s">
        <v>3319</v>
      </c>
    </row>
    <row r="1839" spans="2:63" s="1" customFormat="1" ht="19.5" x14ac:dyDescent="0.2">
      <c r="B1839" s="21"/>
      <c r="D1839" s="104" t="s">
        <v>114</v>
      </c>
      <c r="F1839" s="105" t="s">
        <v>3318</v>
      </c>
      <c r="I1839" s="97"/>
      <c r="J1839" s="156"/>
      <c r="K1839" s="106"/>
      <c r="R1839" s="44"/>
      <c r="AR1839" s="10" t="s">
        <v>114</v>
      </c>
      <c r="AS1839" s="10" t="s">
        <v>70</v>
      </c>
    </row>
    <row r="1840" spans="2:63" s="1" customFormat="1" ht="24.2" customHeight="1" x14ac:dyDescent="0.2">
      <c r="B1840" s="92"/>
      <c r="C1840" s="108" t="s">
        <v>3320</v>
      </c>
      <c r="D1840" s="108" t="s">
        <v>2889</v>
      </c>
      <c r="E1840" s="109" t="s">
        <v>3321</v>
      </c>
      <c r="F1840" s="110" t="s">
        <v>3322</v>
      </c>
      <c r="G1840" s="111" t="s">
        <v>111</v>
      </c>
      <c r="H1840" s="112">
        <v>10</v>
      </c>
      <c r="I1840" s="97" t="s">
        <v>4510</v>
      </c>
      <c r="J1840" s="156"/>
      <c r="K1840" s="113" t="s">
        <v>1</v>
      </c>
      <c r="L1840" s="114" t="s">
        <v>35</v>
      </c>
      <c r="M1840" s="100">
        <v>0</v>
      </c>
      <c r="N1840" s="100">
        <f>M1840*H1840</f>
        <v>0</v>
      </c>
      <c r="O1840" s="100">
        <v>0.23430999999999999</v>
      </c>
      <c r="P1840" s="100">
        <f>O1840*H1840</f>
        <v>2.3430999999999997</v>
      </c>
      <c r="Q1840" s="100">
        <v>0</v>
      </c>
      <c r="R1840" s="101">
        <f>Q1840*H1840</f>
        <v>0</v>
      </c>
      <c r="AP1840" s="102" t="s">
        <v>128</v>
      </c>
      <c r="AR1840" s="102" t="s">
        <v>2889</v>
      </c>
      <c r="AS1840" s="102" t="s">
        <v>70</v>
      </c>
      <c r="AW1840" s="10" t="s">
        <v>113</v>
      </c>
      <c r="BC1840" s="103" t="e">
        <f>IF(L1840="základní",#REF!,0)</f>
        <v>#REF!</v>
      </c>
      <c r="BD1840" s="103">
        <f>IF(L1840="snížená",#REF!,0)</f>
        <v>0</v>
      </c>
      <c r="BE1840" s="103">
        <f>IF(L1840="zákl. přenesená",#REF!,0)</f>
        <v>0</v>
      </c>
      <c r="BF1840" s="103">
        <f>IF(L1840="sníž. přenesená",#REF!,0)</f>
        <v>0</v>
      </c>
      <c r="BG1840" s="103">
        <f>IF(L1840="nulová",#REF!,0)</f>
        <v>0</v>
      </c>
      <c r="BH1840" s="10" t="s">
        <v>78</v>
      </c>
      <c r="BI1840" s="103" t="e">
        <f>ROUND(#REF!*H1840,2)</f>
        <v>#REF!</v>
      </c>
      <c r="BJ1840" s="10" t="s">
        <v>112</v>
      </c>
      <c r="BK1840" s="102" t="s">
        <v>3323</v>
      </c>
    </row>
    <row r="1841" spans="2:63" s="1" customFormat="1" ht="19.5" x14ac:dyDescent="0.2">
      <c r="B1841" s="21"/>
      <c r="D1841" s="104" t="s">
        <v>114</v>
      </c>
      <c r="F1841" s="105" t="s">
        <v>3322</v>
      </c>
      <c r="I1841" s="97"/>
      <c r="J1841" s="156"/>
      <c r="K1841" s="106"/>
      <c r="R1841" s="44"/>
      <c r="AR1841" s="10" t="s">
        <v>114</v>
      </c>
      <c r="AS1841" s="10" t="s">
        <v>70</v>
      </c>
    </row>
    <row r="1842" spans="2:63" s="1" customFormat="1" ht="24.2" customHeight="1" x14ac:dyDescent="0.2">
      <c r="B1842" s="92"/>
      <c r="C1842" s="108" t="s">
        <v>1781</v>
      </c>
      <c r="D1842" s="108" t="s">
        <v>2889</v>
      </c>
      <c r="E1842" s="109" t="s">
        <v>3324</v>
      </c>
      <c r="F1842" s="110" t="s">
        <v>3325</v>
      </c>
      <c r="G1842" s="111" t="s">
        <v>111</v>
      </c>
      <c r="H1842" s="112">
        <v>10</v>
      </c>
      <c r="I1842" s="97" t="s">
        <v>4510</v>
      </c>
      <c r="J1842" s="156"/>
      <c r="K1842" s="113" t="s">
        <v>1</v>
      </c>
      <c r="L1842" s="114" t="s">
        <v>35</v>
      </c>
      <c r="M1842" s="100">
        <v>0</v>
      </c>
      <c r="N1842" s="100">
        <f>M1842*H1842</f>
        <v>0</v>
      </c>
      <c r="O1842" s="100">
        <v>0.24418999999999999</v>
      </c>
      <c r="P1842" s="100">
        <f>O1842*H1842</f>
        <v>2.4419</v>
      </c>
      <c r="Q1842" s="100">
        <v>0</v>
      </c>
      <c r="R1842" s="101">
        <f>Q1842*H1842</f>
        <v>0</v>
      </c>
      <c r="AP1842" s="102" t="s">
        <v>128</v>
      </c>
      <c r="AR1842" s="102" t="s">
        <v>2889</v>
      </c>
      <c r="AS1842" s="102" t="s">
        <v>70</v>
      </c>
      <c r="AW1842" s="10" t="s">
        <v>113</v>
      </c>
      <c r="BC1842" s="103" t="e">
        <f>IF(L1842="základní",#REF!,0)</f>
        <v>#REF!</v>
      </c>
      <c r="BD1842" s="103">
        <f>IF(L1842="snížená",#REF!,0)</f>
        <v>0</v>
      </c>
      <c r="BE1842" s="103">
        <f>IF(L1842="zákl. přenesená",#REF!,0)</f>
        <v>0</v>
      </c>
      <c r="BF1842" s="103">
        <f>IF(L1842="sníž. přenesená",#REF!,0)</f>
        <v>0</v>
      </c>
      <c r="BG1842" s="103">
        <f>IF(L1842="nulová",#REF!,0)</f>
        <v>0</v>
      </c>
      <c r="BH1842" s="10" t="s">
        <v>78</v>
      </c>
      <c r="BI1842" s="103" t="e">
        <f>ROUND(#REF!*H1842,2)</f>
        <v>#REF!</v>
      </c>
      <c r="BJ1842" s="10" t="s">
        <v>112</v>
      </c>
      <c r="BK1842" s="102" t="s">
        <v>3326</v>
      </c>
    </row>
    <row r="1843" spans="2:63" s="1" customFormat="1" ht="19.5" x14ac:dyDescent="0.2">
      <c r="B1843" s="21"/>
      <c r="D1843" s="104" t="s">
        <v>114</v>
      </c>
      <c r="F1843" s="105" t="s">
        <v>3325</v>
      </c>
      <c r="I1843" s="97"/>
      <c r="J1843" s="156"/>
      <c r="K1843" s="106"/>
      <c r="R1843" s="44"/>
      <c r="AR1843" s="10" t="s">
        <v>114</v>
      </c>
      <c r="AS1843" s="10" t="s">
        <v>70</v>
      </c>
    </row>
    <row r="1844" spans="2:63" s="1" customFormat="1" ht="24.2" customHeight="1" x14ac:dyDescent="0.2">
      <c r="B1844" s="92"/>
      <c r="C1844" s="108" t="s">
        <v>3327</v>
      </c>
      <c r="D1844" s="108" t="s">
        <v>2889</v>
      </c>
      <c r="E1844" s="109" t="s">
        <v>3328</v>
      </c>
      <c r="F1844" s="110" t="s">
        <v>3329</v>
      </c>
      <c r="G1844" s="111" t="s">
        <v>111</v>
      </c>
      <c r="H1844" s="112">
        <v>10</v>
      </c>
      <c r="I1844" s="97" t="s">
        <v>4510</v>
      </c>
      <c r="J1844" s="156"/>
      <c r="K1844" s="113" t="s">
        <v>1</v>
      </c>
      <c r="L1844" s="114" t="s">
        <v>35</v>
      </c>
      <c r="M1844" s="100">
        <v>0</v>
      </c>
      <c r="N1844" s="100">
        <f>M1844*H1844</f>
        <v>0</v>
      </c>
      <c r="O1844" s="100">
        <v>0.26889000000000002</v>
      </c>
      <c r="P1844" s="100">
        <f>O1844*H1844</f>
        <v>2.6889000000000003</v>
      </c>
      <c r="Q1844" s="100">
        <v>0</v>
      </c>
      <c r="R1844" s="101">
        <f>Q1844*H1844</f>
        <v>0</v>
      </c>
      <c r="AP1844" s="102" t="s">
        <v>128</v>
      </c>
      <c r="AR1844" s="102" t="s">
        <v>2889</v>
      </c>
      <c r="AS1844" s="102" t="s">
        <v>70</v>
      </c>
      <c r="AW1844" s="10" t="s">
        <v>113</v>
      </c>
      <c r="BC1844" s="103" t="e">
        <f>IF(L1844="základní",#REF!,0)</f>
        <v>#REF!</v>
      </c>
      <c r="BD1844" s="103">
        <f>IF(L1844="snížená",#REF!,0)</f>
        <v>0</v>
      </c>
      <c r="BE1844" s="103">
        <f>IF(L1844="zákl. přenesená",#REF!,0)</f>
        <v>0</v>
      </c>
      <c r="BF1844" s="103">
        <f>IF(L1844="sníž. přenesená",#REF!,0)</f>
        <v>0</v>
      </c>
      <c r="BG1844" s="103">
        <f>IF(L1844="nulová",#REF!,0)</f>
        <v>0</v>
      </c>
      <c r="BH1844" s="10" t="s">
        <v>78</v>
      </c>
      <c r="BI1844" s="103" t="e">
        <f>ROUND(#REF!*H1844,2)</f>
        <v>#REF!</v>
      </c>
      <c r="BJ1844" s="10" t="s">
        <v>112</v>
      </c>
      <c r="BK1844" s="102" t="s">
        <v>3330</v>
      </c>
    </row>
    <row r="1845" spans="2:63" s="1" customFormat="1" ht="19.5" x14ac:dyDescent="0.2">
      <c r="B1845" s="21"/>
      <c r="D1845" s="104" t="s">
        <v>114</v>
      </c>
      <c r="F1845" s="105" t="s">
        <v>3329</v>
      </c>
      <c r="I1845" s="97"/>
      <c r="J1845" s="156"/>
      <c r="K1845" s="106"/>
      <c r="R1845" s="44"/>
      <c r="AR1845" s="10" t="s">
        <v>114</v>
      </c>
      <c r="AS1845" s="10" t="s">
        <v>70</v>
      </c>
    </row>
    <row r="1846" spans="2:63" s="1" customFormat="1" ht="24.2" customHeight="1" x14ac:dyDescent="0.2">
      <c r="B1846" s="92"/>
      <c r="C1846" s="108" t="s">
        <v>1786</v>
      </c>
      <c r="D1846" s="108" t="s">
        <v>2889</v>
      </c>
      <c r="E1846" s="109" t="s">
        <v>3331</v>
      </c>
      <c r="F1846" s="110" t="s">
        <v>3332</v>
      </c>
      <c r="G1846" s="111" t="s">
        <v>111</v>
      </c>
      <c r="H1846" s="112">
        <v>10</v>
      </c>
      <c r="I1846" s="97" t="s">
        <v>4510</v>
      </c>
      <c r="J1846" s="156"/>
      <c r="K1846" s="113" t="s">
        <v>1</v>
      </c>
      <c r="L1846" s="114" t="s">
        <v>35</v>
      </c>
      <c r="M1846" s="100">
        <v>0</v>
      </c>
      <c r="N1846" s="100">
        <f>M1846*H1846</f>
        <v>0</v>
      </c>
      <c r="O1846" s="100">
        <v>0.29358000000000001</v>
      </c>
      <c r="P1846" s="100">
        <f>O1846*H1846</f>
        <v>2.9358</v>
      </c>
      <c r="Q1846" s="100">
        <v>0</v>
      </c>
      <c r="R1846" s="101">
        <f>Q1846*H1846</f>
        <v>0</v>
      </c>
      <c r="AP1846" s="102" t="s">
        <v>128</v>
      </c>
      <c r="AR1846" s="102" t="s">
        <v>2889</v>
      </c>
      <c r="AS1846" s="102" t="s">
        <v>70</v>
      </c>
      <c r="AW1846" s="10" t="s">
        <v>113</v>
      </c>
      <c r="BC1846" s="103" t="e">
        <f>IF(L1846="základní",#REF!,0)</f>
        <v>#REF!</v>
      </c>
      <c r="BD1846" s="103">
        <f>IF(L1846="snížená",#REF!,0)</f>
        <v>0</v>
      </c>
      <c r="BE1846" s="103">
        <f>IF(L1846="zákl. přenesená",#REF!,0)</f>
        <v>0</v>
      </c>
      <c r="BF1846" s="103">
        <f>IF(L1846="sníž. přenesená",#REF!,0)</f>
        <v>0</v>
      </c>
      <c r="BG1846" s="103">
        <f>IF(L1846="nulová",#REF!,0)</f>
        <v>0</v>
      </c>
      <c r="BH1846" s="10" t="s">
        <v>78</v>
      </c>
      <c r="BI1846" s="103" t="e">
        <f>ROUND(#REF!*H1846,2)</f>
        <v>#REF!</v>
      </c>
      <c r="BJ1846" s="10" t="s">
        <v>112</v>
      </c>
      <c r="BK1846" s="102" t="s">
        <v>3333</v>
      </c>
    </row>
    <row r="1847" spans="2:63" s="1" customFormat="1" ht="19.5" x14ac:dyDescent="0.2">
      <c r="B1847" s="21"/>
      <c r="D1847" s="104" t="s">
        <v>114</v>
      </c>
      <c r="F1847" s="105" t="s">
        <v>3332</v>
      </c>
      <c r="I1847" s="97"/>
      <c r="J1847" s="156"/>
      <c r="K1847" s="106"/>
      <c r="R1847" s="44"/>
      <c r="AR1847" s="10" t="s">
        <v>114</v>
      </c>
      <c r="AS1847" s="10" t="s">
        <v>70</v>
      </c>
    </row>
    <row r="1848" spans="2:63" s="1" customFormat="1" ht="24.2" customHeight="1" x14ac:dyDescent="0.2">
      <c r="B1848" s="92"/>
      <c r="C1848" s="108" t="s">
        <v>3334</v>
      </c>
      <c r="D1848" s="108" t="s">
        <v>2889</v>
      </c>
      <c r="E1848" s="109" t="s">
        <v>3335</v>
      </c>
      <c r="F1848" s="110" t="s">
        <v>3336</v>
      </c>
      <c r="G1848" s="111" t="s">
        <v>111</v>
      </c>
      <c r="H1848" s="112">
        <v>10</v>
      </c>
      <c r="I1848" s="97" t="s">
        <v>4510</v>
      </c>
      <c r="J1848" s="156"/>
      <c r="K1848" s="113" t="s">
        <v>1</v>
      </c>
      <c r="L1848" s="114" t="s">
        <v>35</v>
      </c>
      <c r="M1848" s="100">
        <v>0</v>
      </c>
      <c r="N1848" s="100">
        <f>M1848*H1848</f>
        <v>0</v>
      </c>
      <c r="O1848" s="100">
        <v>0.21456</v>
      </c>
      <c r="P1848" s="100">
        <f>O1848*H1848</f>
        <v>2.1456</v>
      </c>
      <c r="Q1848" s="100">
        <v>0</v>
      </c>
      <c r="R1848" s="101">
        <f>Q1848*H1848</f>
        <v>0</v>
      </c>
      <c r="AP1848" s="102" t="s">
        <v>128</v>
      </c>
      <c r="AR1848" s="102" t="s">
        <v>2889</v>
      </c>
      <c r="AS1848" s="102" t="s">
        <v>70</v>
      </c>
      <c r="AW1848" s="10" t="s">
        <v>113</v>
      </c>
      <c r="BC1848" s="103" t="e">
        <f>IF(L1848="základní",#REF!,0)</f>
        <v>#REF!</v>
      </c>
      <c r="BD1848" s="103">
        <f>IF(L1848="snížená",#REF!,0)</f>
        <v>0</v>
      </c>
      <c r="BE1848" s="103">
        <f>IF(L1848="zákl. přenesená",#REF!,0)</f>
        <v>0</v>
      </c>
      <c r="BF1848" s="103">
        <f>IF(L1848="sníž. přenesená",#REF!,0)</f>
        <v>0</v>
      </c>
      <c r="BG1848" s="103">
        <f>IF(L1848="nulová",#REF!,0)</f>
        <v>0</v>
      </c>
      <c r="BH1848" s="10" t="s">
        <v>78</v>
      </c>
      <c r="BI1848" s="103" t="e">
        <f>ROUND(#REF!*H1848,2)</f>
        <v>#REF!</v>
      </c>
      <c r="BJ1848" s="10" t="s">
        <v>112</v>
      </c>
      <c r="BK1848" s="102" t="s">
        <v>3337</v>
      </c>
    </row>
    <row r="1849" spans="2:63" s="1" customFormat="1" x14ac:dyDescent="0.2">
      <c r="B1849" s="21"/>
      <c r="D1849" s="104" t="s">
        <v>114</v>
      </c>
      <c r="F1849" s="105" t="s">
        <v>3336</v>
      </c>
      <c r="I1849" s="97"/>
      <c r="J1849" s="156"/>
      <c r="K1849" s="106"/>
      <c r="R1849" s="44"/>
      <c r="AR1849" s="10" t="s">
        <v>114</v>
      </c>
      <c r="AS1849" s="10" t="s">
        <v>70</v>
      </c>
    </row>
    <row r="1850" spans="2:63" s="1" customFormat="1" ht="24.2" customHeight="1" x14ac:dyDescent="0.2">
      <c r="B1850" s="92"/>
      <c r="C1850" s="108" t="s">
        <v>1790</v>
      </c>
      <c r="D1850" s="108" t="s">
        <v>2889</v>
      </c>
      <c r="E1850" s="109" t="s">
        <v>3338</v>
      </c>
      <c r="F1850" s="110" t="s">
        <v>3339</v>
      </c>
      <c r="G1850" s="111" t="s">
        <v>111</v>
      </c>
      <c r="H1850" s="112">
        <v>10</v>
      </c>
      <c r="I1850" s="97" t="s">
        <v>4510</v>
      </c>
      <c r="J1850" s="156"/>
      <c r="K1850" s="113" t="s">
        <v>1</v>
      </c>
      <c r="L1850" s="114" t="s">
        <v>35</v>
      </c>
      <c r="M1850" s="100">
        <v>0</v>
      </c>
      <c r="N1850" s="100">
        <f>M1850*H1850</f>
        <v>0</v>
      </c>
      <c r="O1850" s="100">
        <v>0.2195</v>
      </c>
      <c r="P1850" s="100">
        <f>O1850*H1850</f>
        <v>2.1949999999999998</v>
      </c>
      <c r="Q1850" s="100">
        <v>0</v>
      </c>
      <c r="R1850" s="101">
        <f>Q1850*H1850</f>
        <v>0</v>
      </c>
      <c r="AP1850" s="102" t="s">
        <v>128</v>
      </c>
      <c r="AR1850" s="102" t="s">
        <v>2889</v>
      </c>
      <c r="AS1850" s="102" t="s">
        <v>70</v>
      </c>
      <c r="AW1850" s="10" t="s">
        <v>113</v>
      </c>
      <c r="BC1850" s="103" t="e">
        <f>IF(L1850="základní",#REF!,0)</f>
        <v>#REF!</v>
      </c>
      <c r="BD1850" s="103">
        <f>IF(L1850="snížená",#REF!,0)</f>
        <v>0</v>
      </c>
      <c r="BE1850" s="103">
        <f>IF(L1850="zákl. přenesená",#REF!,0)</f>
        <v>0</v>
      </c>
      <c r="BF1850" s="103">
        <f>IF(L1850="sníž. přenesená",#REF!,0)</f>
        <v>0</v>
      </c>
      <c r="BG1850" s="103">
        <f>IF(L1850="nulová",#REF!,0)</f>
        <v>0</v>
      </c>
      <c r="BH1850" s="10" t="s">
        <v>78</v>
      </c>
      <c r="BI1850" s="103" t="e">
        <f>ROUND(#REF!*H1850,2)</f>
        <v>#REF!</v>
      </c>
      <c r="BJ1850" s="10" t="s">
        <v>112</v>
      </c>
      <c r="BK1850" s="102" t="s">
        <v>3340</v>
      </c>
    </row>
    <row r="1851" spans="2:63" s="1" customFormat="1" x14ac:dyDescent="0.2">
      <c r="B1851" s="21"/>
      <c r="D1851" s="104" t="s">
        <v>114</v>
      </c>
      <c r="F1851" s="105" t="s">
        <v>3339</v>
      </c>
      <c r="I1851" s="97"/>
      <c r="J1851" s="156"/>
      <c r="K1851" s="106"/>
      <c r="R1851" s="44"/>
      <c r="AR1851" s="10" t="s">
        <v>114</v>
      </c>
      <c r="AS1851" s="10" t="s">
        <v>70</v>
      </c>
    </row>
    <row r="1852" spans="2:63" s="1" customFormat="1" ht="24.2" customHeight="1" x14ac:dyDescent="0.2">
      <c r="B1852" s="92"/>
      <c r="C1852" s="108" t="s">
        <v>3341</v>
      </c>
      <c r="D1852" s="108" t="s">
        <v>2889</v>
      </c>
      <c r="E1852" s="109" t="s">
        <v>3342</v>
      </c>
      <c r="F1852" s="110" t="s">
        <v>3343</v>
      </c>
      <c r="G1852" s="111" t="s">
        <v>111</v>
      </c>
      <c r="H1852" s="112">
        <v>10</v>
      </c>
      <c r="I1852" s="97" t="s">
        <v>4510</v>
      </c>
      <c r="J1852" s="156"/>
      <c r="K1852" s="113" t="s">
        <v>1</v>
      </c>
      <c r="L1852" s="114" t="s">
        <v>35</v>
      </c>
      <c r="M1852" s="100">
        <v>0</v>
      </c>
      <c r="N1852" s="100">
        <f>M1852*H1852</f>
        <v>0</v>
      </c>
      <c r="O1852" s="100">
        <v>0.22444</v>
      </c>
      <c r="P1852" s="100">
        <f>O1852*H1852</f>
        <v>2.2444000000000002</v>
      </c>
      <c r="Q1852" s="100">
        <v>0</v>
      </c>
      <c r="R1852" s="101">
        <f>Q1852*H1852</f>
        <v>0</v>
      </c>
      <c r="AP1852" s="102" t="s">
        <v>128</v>
      </c>
      <c r="AR1852" s="102" t="s">
        <v>2889</v>
      </c>
      <c r="AS1852" s="102" t="s">
        <v>70</v>
      </c>
      <c r="AW1852" s="10" t="s">
        <v>113</v>
      </c>
      <c r="BC1852" s="103" t="e">
        <f>IF(L1852="základní",#REF!,0)</f>
        <v>#REF!</v>
      </c>
      <c r="BD1852" s="103">
        <f>IF(L1852="snížená",#REF!,0)</f>
        <v>0</v>
      </c>
      <c r="BE1852" s="103">
        <f>IF(L1852="zákl. přenesená",#REF!,0)</f>
        <v>0</v>
      </c>
      <c r="BF1852" s="103">
        <f>IF(L1852="sníž. přenesená",#REF!,0)</f>
        <v>0</v>
      </c>
      <c r="BG1852" s="103">
        <f>IF(L1852="nulová",#REF!,0)</f>
        <v>0</v>
      </c>
      <c r="BH1852" s="10" t="s">
        <v>78</v>
      </c>
      <c r="BI1852" s="103" t="e">
        <f>ROUND(#REF!*H1852,2)</f>
        <v>#REF!</v>
      </c>
      <c r="BJ1852" s="10" t="s">
        <v>112</v>
      </c>
      <c r="BK1852" s="102" t="s">
        <v>3344</v>
      </c>
    </row>
    <row r="1853" spans="2:63" s="1" customFormat="1" x14ac:dyDescent="0.2">
      <c r="B1853" s="21"/>
      <c r="D1853" s="104" t="s">
        <v>114</v>
      </c>
      <c r="F1853" s="105" t="s">
        <v>3343</v>
      </c>
      <c r="I1853" s="97"/>
      <c r="J1853" s="156"/>
      <c r="K1853" s="106"/>
      <c r="R1853" s="44"/>
      <c r="AR1853" s="10" t="s">
        <v>114</v>
      </c>
      <c r="AS1853" s="10" t="s">
        <v>70</v>
      </c>
    </row>
    <row r="1854" spans="2:63" s="1" customFormat="1" ht="24.2" customHeight="1" x14ac:dyDescent="0.2">
      <c r="B1854" s="92"/>
      <c r="C1854" s="108" t="s">
        <v>1795</v>
      </c>
      <c r="D1854" s="108" t="s">
        <v>2889</v>
      </c>
      <c r="E1854" s="109" t="s">
        <v>3345</v>
      </c>
      <c r="F1854" s="110" t="s">
        <v>3346</v>
      </c>
      <c r="G1854" s="111" t="s">
        <v>111</v>
      </c>
      <c r="H1854" s="112">
        <v>10</v>
      </c>
      <c r="I1854" s="97" t="s">
        <v>4510</v>
      </c>
      <c r="J1854" s="156"/>
      <c r="K1854" s="113" t="s">
        <v>1</v>
      </c>
      <c r="L1854" s="114" t="s">
        <v>35</v>
      </c>
      <c r="M1854" s="100">
        <v>0</v>
      </c>
      <c r="N1854" s="100">
        <f>M1854*H1854</f>
        <v>0</v>
      </c>
      <c r="O1854" s="100">
        <v>0.22936999999999999</v>
      </c>
      <c r="P1854" s="100">
        <f>O1854*H1854</f>
        <v>2.2936999999999999</v>
      </c>
      <c r="Q1854" s="100">
        <v>0</v>
      </c>
      <c r="R1854" s="101">
        <f>Q1854*H1854</f>
        <v>0</v>
      </c>
      <c r="AP1854" s="102" t="s">
        <v>128</v>
      </c>
      <c r="AR1854" s="102" t="s">
        <v>2889</v>
      </c>
      <c r="AS1854" s="102" t="s">
        <v>70</v>
      </c>
      <c r="AW1854" s="10" t="s">
        <v>113</v>
      </c>
      <c r="BC1854" s="103" t="e">
        <f>IF(L1854="základní",#REF!,0)</f>
        <v>#REF!</v>
      </c>
      <c r="BD1854" s="103">
        <f>IF(L1854="snížená",#REF!,0)</f>
        <v>0</v>
      </c>
      <c r="BE1854" s="103">
        <f>IF(L1854="zákl. přenesená",#REF!,0)</f>
        <v>0</v>
      </c>
      <c r="BF1854" s="103">
        <f>IF(L1854="sníž. přenesená",#REF!,0)</f>
        <v>0</v>
      </c>
      <c r="BG1854" s="103">
        <f>IF(L1854="nulová",#REF!,0)</f>
        <v>0</v>
      </c>
      <c r="BH1854" s="10" t="s">
        <v>78</v>
      </c>
      <c r="BI1854" s="103" t="e">
        <f>ROUND(#REF!*H1854,2)</f>
        <v>#REF!</v>
      </c>
      <c r="BJ1854" s="10" t="s">
        <v>112</v>
      </c>
      <c r="BK1854" s="102" t="s">
        <v>3347</v>
      </c>
    </row>
    <row r="1855" spans="2:63" s="1" customFormat="1" x14ac:dyDescent="0.2">
      <c r="B1855" s="21"/>
      <c r="D1855" s="104" t="s">
        <v>114</v>
      </c>
      <c r="F1855" s="105" t="s">
        <v>3346</v>
      </c>
      <c r="I1855" s="97"/>
      <c r="J1855" s="156"/>
      <c r="K1855" s="106"/>
      <c r="R1855" s="44"/>
      <c r="AR1855" s="10" t="s">
        <v>114</v>
      </c>
      <c r="AS1855" s="10" t="s">
        <v>70</v>
      </c>
    </row>
    <row r="1856" spans="2:63" s="1" customFormat="1" ht="24.2" customHeight="1" x14ac:dyDescent="0.2">
      <c r="B1856" s="92"/>
      <c r="C1856" s="108" t="s">
        <v>3348</v>
      </c>
      <c r="D1856" s="108" t="s">
        <v>2889</v>
      </c>
      <c r="E1856" s="109" t="s">
        <v>3349</v>
      </c>
      <c r="F1856" s="110" t="s">
        <v>3350</v>
      </c>
      <c r="G1856" s="111" t="s">
        <v>111</v>
      </c>
      <c r="H1856" s="112">
        <v>10</v>
      </c>
      <c r="I1856" s="97" t="s">
        <v>4510</v>
      </c>
      <c r="J1856" s="156"/>
      <c r="K1856" s="113" t="s">
        <v>1</v>
      </c>
      <c r="L1856" s="114" t="s">
        <v>35</v>
      </c>
      <c r="M1856" s="100">
        <v>0</v>
      </c>
      <c r="N1856" s="100">
        <f>M1856*H1856</f>
        <v>0</v>
      </c>
      <c r="O1856" s="100">
        <v>0.23430999999999999</v>
      </c>
      <c r="P1856" s="100">
        <f>O1856*H1856</f>
        <v>2.3430999999999997</v>
      </c>
      <c r="Q1856" s="100">
        <v>0</v>
      </c>
      <c r="R1856" s="101">
        <f>Q1856*H1856</f>
        <v>0</v>
      </c>
      <c r="AP1856" s="102" t="s">
        <v>128</v>
      </c>
      <c r="AR1856" s="102" t="s">
        <v>2889</v>
      </c>
      <c r="AS1856" s="102" t="s">
        <v>70</v>
      </c>
      <c r="AW1856" s="10" t="s">
        <v>113</v>
      </c>
      <c r="BC1856" s="103" t="e">
        <f>IF(L1856="základní",#REF!,0)</f>
        <v>#REF!</v>
      </c>
      <c r="BD1856" s="103">
        <f>IF(L1856="snížená",#REF!,0)</f>
        <v>0</v>
      </c>
      <c r="BE1856" s="103">
        <f>IF(L1856="zákl. přenesená",#REF!,0)</f>
        <v>0</v>
      </c>
      <c r="BF1856" s="103">
        <f>IF(L1856="sníž. přenesená",#REF!,0)</f>
        <v>0</v>
      </c>
      <c r="BG1856" s="103">
        <f>IF(L1856="nulová",#REF!,0)</f>
        <v>0</v>
      </c>
      <c r="BH1856" s="10" t="s">
        <v>78</v>
      </c>
      <c r="BI1856" s="103" t="e">
        <f>ROUND(#REF!*H1856,2)</f>
        <v>#REF!</v>
      </c>
      <c r="BJ1856" s="10" t="s">
        <v>112</v>
      </c>
      <c r="BK1856" s="102" t="s">
        <v>3351</v>
      </c>
    </row>
    <row r="1857" spans="2:63" s="1" customFormat="1" x14ac:dyDescent="0.2">
      <c r="B1857" s="21"/>
      <c r="D1857" s="104" t="s">
        <v>114</v>
      </c>
      <c r="F1857" s="105" t="s">
        <v>3350</v>
      </c>
      <c r="I1857" s="97"/>
      <c r="J1857" s="156"/>
      <c r="K1857" s="106"/>
      <c r="R1857" s="44"/>
      <c r="AR1857" s="10" t="s">
        <v>114</v>
      </c>
      <c r="AS1857" s="10" t="s">
        <v>70</v>
      </c>
    </row>
    <row r="1858" spans="2:63" s="1" customFormat="1" ht="24.2" customHeight="1" x14ac:dyDescent="0.2">
      <c r="B1858" s="92"/>
      <c r="C1858" s="108" t="s">
        <v>1799</v>
      </c>
      <c r="D1858" s="108" t="s">
        <v>2889</v>
      </c>
      <c r="E1858" s="109" t="s">
        <v>3352</v>
      </c>
      <c r="F1858" s="110" t="s">
        <v>3353</v>
      </c>
      <c r="G1858" s="111" t="s">
        <v>111</v>
      </c>
      <c r="H1858" s="112">
        <v>10</v>
      </c>
      <c r="I1858" s="97" t="s">
        <v>4510</v>
      </c>
      <c r="J1858" s="156"/>
      <c r="K1858" s="113" t="s">
        <v>1</v>
      </c>
      <c r="L1858" s="114" t="s">
        <v>35</v>
      </c>
      <c r="M1858" s="100">
        <v>0</v>
      </c>
      <c r="N1858" s="100">
        <f>M1858*H1858</f>
        <v>0</v>
      </c>
      <c r="O1858" s="100">
        <v>0.24418999999999999</v>
      </c>
      <c r="P1858" s="100">
        <f>O1858*H1858</f>
        <v>2.4419</v>
      </c>
      <c r="Q1858" s="100">
        <v>0</v>
      </c>
      <c r="R1858" s="101">
        <f>Q1858*H1858</f>
        <v>0</v>
      </c>
      <c r="AP1858" s="102" t="s">
        <v>128</v>
      </c>
      <c r="AR1858" s="102" t="s">
        <v>2889</v>
      </c>
      <c r="AS1858" s="102" t="s">
        <v>70</v>
      </c>
      <c r="AW1858" s="10" t="s">
        <v>113</v>
      </c>
      <c r="BC1858" s="103" t="e">
        <f>IF(L1858="základní",#REF!,0)</f>
        <v>#REF!</v>
      </c>
      <c r="BD1858" s="103">
        <f>IF(L1858="snížená",#REF!,0)</f>
        <v>0</v>
      </c>
      <c r="BE1858" s="103">
        <f>IF(L1858="zákl. přenesená",#REF!,0)</f>
        <v>0</v>
      </c>
      <c r="BF1858" s="103">
        <f>IF(L1858="sníž. přenesená",#REF!,0)</f>
        <v>0</v>
      </c>
      <c r="BG1858" s="103">
        <f>IF(L1858="nulová",#REF!,0)</f>
        <v>0</v>
      </c>
      <c r="BH1858" s="10" t="s">
        <v>78</v>
      </c>
      <c r="BI1858" s="103" t="e">
        <f>ROUND(#REF!*H1858,2)</f>
        <v>#REF!</v>
      </c>
      <c r="BJ1858" s="10" t="s">
        <v>112</v>
      </c>
      <c r="BK1858" s="102" t="s">
        <v>3354</v>
      </c>
    </row>
    <row r="1859" spans="2:63" s="1" customFormat="1" x14ac:dyDescent="0.2">
      <c r="B1859" s="21"/>
      <c r="D1859" s="104" t="s">
        <v>114</v>
      </c>
      <c r="F1859" s="105" t="s">
        <v>3353</v>
      </c>
      <c r="I1859" s="97"/>
      <c r="J1859" s="156"/>
      <c r="K1859" s="106"/>
      <c r="R1859" s="44"/>
      <c r="AR1859" s="10" t="s">
        <v>114</v>
      </c>
      <c r="AS1859" s="10" t="s">
        <v>70</v>
      </c>
    </row>
    <row r="1860" spans="2:63" s="1" customFormat="1" ht="24.2" customHeight="1" x14ac:dyDescent="0.2">
      <c r="B1860" s="92"/>
      <c r="C1860" s="108" t="s">
        <v>3355</v>
      </c>
      <c r="D1860" s="108" t="s">
        <v>2889</v>
      </c>
      <c r="E1860" s="109" t="s">
        <v>3356</v>
      </c>
      <c r="F1860" s="110" t="s">
        <v>3357</v>
      </c>
      <c r="G1860" s="111" t="s">
        <v>111</v>
      </c>
      <c r="H1860" s="112">
        <v>10</v>
      </c>
      <c r="I1860" s="97" t="s">
        <v>4510</v>
      </c>
      <c r="J1860" s="156"/>
      <c r="K1860" s="113" t="s">
        <v>1</v>
      </c>
      <c r="L1860" s="114" t="s">
        <v>35</v>
      </c>
      <c r="M1860" s="100">
        <v>0</v>
      </c>
      <c r="N1860" s="100">
        <f>M1860*H1860</f>
        <v>0</v>
      </c>
      <c r="O1860" s="100">
        <v>0.26889000000000002</v>
      </c>
      <c r="P1860" s="100">
        <f>O1860*H1860</f>
        <v>2.6889000000000003</v>
      </c>
      <c r="Q1860" s="100">
        <v>0</v>
      </c>
      <c r="R1860" s="101">
        <f>Q1860*H1860</f>
        <v>0</v>
      </c>
      <c r="AP1860" s="102" t="s">
        <v>128</v>
      </c>
      <c r="AR1860" s="102" t="s">
        <v>2889</v>
      </c>
      <c r="AS1860" s="102" t="s">
        <v>70</v>
      </c>
      <c r="AW1860" s="10" t="s">
        <v>113</v>
      </c>
      <c r="BC1860" s="103" t="e">
        <f>IF(L1860="základní",#REF!,0)</f>
        <v>#REF!</v>
      </c>
      <c r="BD1860" s="103">
        <f>IF(L1860="snížená",#REF!,0)</f>
        <v>0</v>
      </c>
      <c r="BE1860" s="103">
        <f>IF(L1860="zákl. přenesená",#REF!,0)</f>
        <v>0</v>
      </c>
      <c r="BF1860" s="103">
        <f>IF(L1860="sníž. přenesená",#REF!,0)</f>
        <v>0</v>
      </c>
      <c r="BG1860" s="103">
        <f>IF(L1860="nulová",#REF!,0)</f>
        <v>0</v>
      </c>
      <c r="BH1860" s="10" t="s">
        <v>78</v>
      </c>
      <c r="BI1860" s="103" t="e">
        <f>ROUND(#REF!*H1860,2)</f>
        <v>#REF!</v>
      </c>
      <c r="BJ1860" s="10" t="s">
        <v>112</v>
      </c>
      <c r="BK1860" s="102" t="s">
        <v>3358</v>
      </c>
    </row>
    <row r="1861" spans="2:63" s="1" customFormat="1" x14ac:dyDescent="0.2">
      <c r="B1861" s="21"/>
      <c r="D1861" s="104" t="s">
        <v>114</v>
      </c>
      <c r="F1861" s="105" t="s">
        <v>3357</v>
      </c>
      <c r="I1861" s="97"/>
      <c r="J1861" s="156"/>
      <c r="K1861" s="106"/>
      <c r="R1861" s="44"/>
      <c r="AR1861" s="10" t="s">
        <v>114</v>
      </c>
      <c r="AS1861" s="10" t="s">
        <v>70</v>
      </c>
    </row>
    <row r="1862" spans="2:63" s="1" customFormat="1" ht="24.2" customHeight="1" x14ac:dyDescent="0.2">
      <c r="B1862" s="92"/>
      <c r="C1862" s="108" t="s">
        <v>1804</v>
      </c>
      <c r="D1862" s="108" t="s">
        <v>2889</v>
      </c>
      <c r="E1862" s="109" t="s">
        <v>3359</v>
      </c>
      <c r="F1862" s="110" t="s">
        <v>3360</v>
      </c>
      <c r="G1862" s="111" t="s">
        <v>111</v>
      </c>
      <c r="H1862" s="112">
        <v>10</v>
      </c>
      <c r="I1862" s="97" t="s">
        <v>4510</v>
      </c>
      <c r="J1862" s="156"/>
      <c r="K1862" s="113" t="s">
        <v>1</v>
      </c>
      <c r="L1862" s="114" t="s">
        <v>35</v>
      </c>
      <c r="M1862" s="100">
        <v>0</v>
      </c>
      <c r="N1862" s="100">
        <f>M1862*H1862</f>
        <v>0</v>
      </c>
      <c r="O1862" s="100">
        <v>0.29358000000000001</v>
      </c>
      <c r="P1862" s="100">
        <f>O1862*H1862</f>
        <v>2.9358</v>
      </c>
      <c r="Q1862" s="100">
        <v>0</v>
      </c>
      <c r="R1862" s="101">
        <f>Q1862*H1862</f>
        <v>0</v>
      </c>
      <c r="AP1862" s="102" t="s">
        <v>128</v>
      </c>
      <c r="AR1862" s="102" t="s">
        <v>2889</v>
      </c>
      <c r="AS1862" s="102" t="s">
        <v>70</v>
      </c>
      <c r="AW1862" s="10" t="s">
        <v>113</v>
      </c>
      <c r="BC1862" s="103" t="e">
        <f>IF(L1862="základní",#REF!,0)</f>
        <v>#REF!</v>
      </c>
      <c r="BD1862" s="103">
        <f>IF(L1862="snížená",#REF!,0)</f>
        <v>0</v>
      </c>
      <c r="BE1862" s="103">
        <f>IF(L1862="zákl. přenesená",#REF!,0)</f>
        <v>0</v>
      </c>
      <c r="BF1862" s="103">
        <f>IF(L1862="sníž. přenesená",#REF!,0)</f>
        <v>0</v>
      </c>
      <c r="BG1862" s="103">
        <f>IF(L1862="nulová",#REF!,0)</f>
        <v>0</v>
      </c>
      <c r="BH1862" s="10" t="s">
        <v>78</v>
      </c>
      <c r="BI1862" s="103" t="e">
        <f>ROUND(#REF!*H1862,2)</f>
        <v>#REF!</v>
      </c>
      <c r="BJ1862" s="10" t="s">
        <v>112</v>
      </c>
      <c r="BK1862" s="102" t="s">
        <v>3361</v>
      </c>
    </row>
    <row r="1863" spans="2:63" s="1" customFormat="1" x14ac:dyDescent="0.2">
      <c r="B1863" s="21"/>
      <c r="D1863" s="104" t="s">
        <v>114</v>
      </c>
      <c r="F1863" s="105" t="s">
        <v>3360</v>
      </c>
      <c r="I1863" s="97"/>
      <c r="J1863" s="156"/>
      <c r="K1863" s="106"/>
      <c r="R1863" s="44"/>
      <c r="AR1863" s="10" t="s">
        <v>114</v>
      </c>
      <c r="AS1863" s="10" t="s">
        <v>70</v>
      </c>
    </row>
    <row r="1864" spans="2:63" s="1" customFormat="1" ht="16.5" customHeight="1" x14ac:dyDescent="0.2">
      <c r="B1864" s="92"/>
      <c r="C1864" s="108" t="s">
        <v>3362</v>
      </c>
      <c r="D1864" s="108" t="s">
        <v>2889</v>
      </c>
      <c r="E1864" s="109" t="s">
        <v>3363</v>
      </c>
      <c r="F1864" s="110" t="s">
        <v>3364</v>
      </c>
      <c r="G1864" s="111" t="s">
        <v>111</v>
      </c>
      <c r="H1864" s="112">
        <v>10</v>
      </c>
      <c r="I1864" s="97" t="s">
        <v>4510</v>
      </c>
      <c r="J1864" s="156"/>
      <c r="K1864" s="113" t="s">
        <v>1</v>
      </c>
      <c r="L1864" s="114" t="s">
        <v>35</v>
      </c>
      <c r="M1864" s="100">
        <v>0</v>
      </c>
      <c r="N1864" s="100">
        <f>M1864*H1864</f>
        <v>0</v>
      </c>
      <c r="O1864" s="100">
        <v>0</v>
      </c>
      <c r="P1864" s="100">
        <f>O1864*H1864</f>
        <v>0</v>
      </c>
      <c r="Q1864" s="100">
        <v>0</v>
      </c>
      <c r="R1864" s="101">
        <f>Q1864*H1864</f>
        <v>0</v>
      </c>
      <c r="AP1864" s="102" t="s">
        <v>128</v>
      </c>
      <c r="AR1864" s="102" t="s">
        <v>2889</v>
      </c>
      <c r="AS1864" s="102" t="s">
        <v>70</v>
      </c>
      <c r="AW1864" s="10" t="s">
        <v>113</v>
      </c>
      <c r="BC1864" s="103" t="e">
        <f>IF(L1864="základní",#REF!,0)</f>
        <v>#REF!</v>
      </c>
      <c r="BD1864" s="103">
        <f>IF(L1864="snížená",#REF!,0)</f>
        <v>0</v>
      </c>
      <c r="BE1864" s="103">
        <f>IF(L1864="zákl. přenesená",#REF!,0)</f>
        <v>0</v>
      </c>
      <c r="BF1864" s="103">
        <f>IF(L1864="sníž. přenesená",#REF!,0)</f>
        <v>0</v>
      </c>
      <c r="BG1864" s="103">
        <f>IF(L1864="nulová",#REF!,0)</f>
        <v>0</v>
      </c>
      <c r="BH1864" s="10" t="s">
        <v>78</v>
      </c>
      <c r="BI1864" s="103" t="e">
        <f>ROUND(#REF!*H1864,2)</f>
        <v>#REF!</v>
      </c>
      <c r="BJ1864" s="10" t="s">
        <v>112</v>
      </c>
      <c r="BK1864" s="102" t="s">
        <v>3365</v>
      </c>
    </row>
    <row r="1865" spans="2:63" s="1" customFormat="1" x14ac:dyDescent="0.2">
      <c r="B1865" s="21"/>
      <c r="D1865" s="104" t="s">
        <v>114</v>
      </c>
      <c r="F1865" s="105" t="s">
        <v>3364</v>
      </c>
      <c r="I1865" s="97"/>
      <c r="J1865" s="156"/>
      <c r="K1865" s="106"/>
      <c r="R1865" s="44"/>
      <c r="AR1865" s="10" t="s">
        <v>114</v>
      </c>
      <c r="AS1865" s="10" t="s">
        <v>70</v>
      </c>
    </row>
    <row r="1866" spans="2:63" s="1" customFormat="1" ht="16.5" customHeight="1" x14ac:dyDescent="0.2">
      <c r="B1866" s="92"/>
      <c r="C1866" s="108" t="s">
        <v>1808</v>
      </c>
      <c r="D1866" s="108" t="s">
        <v>2889</v>
      </c>
      <c r="E1866" s="109" t="s">
        <v>3366</v>
      </c>
      <c r="F1866" s="110" t="s">
        <v>3367</v>
      </c>
      <c r="G1866" s="111" t="s">
        <v>111</v>
      </c>
      <c r="H1866" s="112">
        <v>10</v>
      </c>
      <c r="I1866" s="97" t="s">
        <v>4510</v>
      </c>
      <c r="J1866" s="156"/>
      <c r="K1866" s="113" t="s">
        <v>1</v>
      </c>
      <c r="L1866" s="114" t="s">
        <v>35</v>
      </c>
      <c r="M1866" s="100">
        <v>0</v>
      </c>
      <c r="N1866" s="100">
        <f>M1866*H1866</f>
        <v>0</v>
      </c>
      <c r="O1866" s="100">
        <v>0</v>
      </c>
      <c r="P1866" s="100">
        <f>O1866*H1866</f>
        <v>0</v>
      </c>
      <c r="Q1866" s="100">
        <v>0</v>
      </c>
      <c r="R1866" s="101">
        <f>Q1866*H1866</f>
        <v>0</v>
      </c>
      <c r="AP1866" s="102" t="s">
        <v>128</v>
      </c>
      <c r="AR1866" s="102" t="s">
        <v>2889</v>
      </c>
      <c r="AS1866" s="102" t="s">
        <v>70</v>
      </c>
      <c r="AW1866" s="10" t="s">
        <v>113</v>
      </c>
      <c r="BC1866" s="103" t="e">
        <f>IF(L1866="základní",#REF!,0)</f>
        <v>#REF!</v>
      </c>
      <c r="BD1866" s="103">
        <f>IF(L1866="snížená",#REF!,0)</f>
        <v>0</v>
      </c>
      <c r="BE1866" s="103">
        <f>IF(L1866="zákl. přenesená",#REF!,0)</f>
        <v>0</v>
      </c>
      <c r="BF1866" s="103">
        <f>IF(L1866="sníž. přenesená",#REF!,0)</f>
        <v>0</v>
      </c>
      <c r="BG1866" s="103">
        <f>IF(L1866="nulová",#REF!,0)</f>
        <v>0</v>
      </c>
      <c r="BH1866" s="10" t="s">
        <v>78</v>
      </c>
      <c r="BI1866" s="103" t="e">
        <f>ROUND(#REF!*H1866,2)</f>
        <v>#REF!</v>
      </c>
      <c r="BJ1866" s="10" t="s">
        <v>112</v>
      </c>
      <c r="BK1866" s="102" t="s">
        <v>3368</v>
      </c>
    </row>
    <row r="1867" spans="2:63" s="1" customFormat="1" x14ac:dyDescent="0.2">
      <c r="B1867" s="21"/>
      <c r="D1867" s="104" t="s">
        <v>114</v>
      </c>
      <c r="F1867" s="105" t="s">
        <v>3367</v>
      </c>
      <c r="I1867" s="97"/>
      <c r="J1867" s="156"/>
      <c r="K1867" s="106"/>
      <c r="R1867" s="44"/>
      <c r="AR1867" s="10" t="s">
        <v>114</v>
      </c>
      <c r="AS1867" s="10" t="s">
        <v>70</v>
      </c>
    </row>
    <row r="1868" spans="2:63" s="1" customFormat="1" ht="16.5" customHeight="1" x14ac:dyDescent="0.2">
      <c r="B1868" s="92"/>
      <c r="C1868" s="108" t="s">
        <v>3369</v>
      </c>
      <c r="D1868" s="108" t="s">
        <v>2889</v>
      </c>
      <c r="E1868" s="109" t="s">
        <v>3370</v>
      </c>
      <c r="F1868" s="110" t="s">
        <v>3371</v>
      </c>
      <c r="G1868" s="111" t="s">
        <v>111</v>
      </c>
      <c r="H1868" s="112">
        <v>10</v>
      </c>
      <c r="I1868" s="97" t="s">
        <v>4510</v>
      </c>
      <c r="J1868" s="156"/>
      <c r="K1868" s="113" t="s">
        <v>1</v>
      </c>
      <c r="L1868" s="114" t="s">
        <v>35</v>
      </c>
      <c r="M1868" s="100">
        <v>0</v>
      </c>
      <c r="N1868" s="100">
        <f>M1868*H1868</f>
        <v>0</v>
      </c>
      <c r="O1868" s="100">
        <v>0</v>
      </c>
      <c r="P1868" s="100">
        <f>O1868*H1868</f>
        <v>0</v>
      </c>
      <c r="Q1868" s="100">
        <v>0</v>
      </c>
      <c r="R1868" s="101">
        <f>Q1868*H1868</f>
        <v>0</v>
      </c>
      <c r="AP1868" s="102" t="s">
        <v>128</v>
      </c>
      <c r="AR1868" s="102" t="s">
        <v>2889</v>
      </c>
      <c r="AS1868" s="102" t="s">
        <v>70</v>
      </c>
      <c r="AW1868" s="10" t="s">
        <v>113</v>
      </c>
      <c r="BC1868" s="103" t="e">
        <f>IF(L1868="základní",#REF!,0)</f>
        <v>#REF!</v>
      </c>
      <c r="BD1868" s="103">
        <f>IF(L1868="snížená",#REF!,0)</f>
        <v>0</v>
      </c>
      <c r="BE1868" s="103">
        <f>IF(L1868="zákl. přenesená",#REF!,0)</f>
        <v>0</v>
      </c>
      <c r="BF1868" s="103">
        <f>IF(L1868="sníž. přenesená",#REF!,0)</f>
        <v>0</v>
      </c>
      <c r="BG1868" s="103">
        <f>IF(L1868="nulová",#REF!,0)</f>
        <v>0</v>
      </c>
      <c r="BH1868" s="10" t="s">
        <v>78</v>
      </c>
      <c r="BI1868" s="103" t="e">
        <f>ROUND(#REF!*H1868,2)</f>
        <v>#REF!</v>
      </c>
      <c r="BJ1868" s="10" t="s">
        <v>112</v>
      </c>
      <c r="BK1868" s="102" t="s">
        <v>3372</v>
      </c>
    </row>
    <row r="1869" spans="2:63" s="1" customFormat="1" x14ac:dyDescent="0.2">
      <c r="B1869" s="21"/>
      <c r="D1869" s="104" t="s">
        <v>114</v>
      </c>
      <c r="F1869" s="105" t="s">
        <v>3371</v>
      </c>
      <c r="I1869" s="97"/>
      <c r="J1869" s="156"/>
      <c r="K1869" s="106"/>
      <c r="R1869" s="44"/>
      <c r="AR1869" s="10" t="s">
        <v>114</v>
      </c>
      <c r="AS1869" s="10" t="s">
        <v>70</v>
      </c>
    </row>
    <row r="1870" spans="2:63" s="1" customFormat="1" ht="21.75" customHeight="1" x14ac:dyDescent="0.2">
      <c r="B1870" s="92"/>
      <c r="C1870" s="108" t="s">
        <v>1813</v>
      </c>
      <c r="D1870" s="108" t="s">
        <v>2889</v>
      </c>
      <c r="E1870" s="109" t="s">
        <v>3373</v>
      </c>
      <c r="F1870" s="110" t="s">
        <v>3374</v>
      </c>
      <c r="G1870" s="111" t="s">
        <v>111</v>
      </c>
      <c r="H1870" s="112">
        <v>10</v>
      </c>
      <c r="I1870" s="97" t="s">
        <v>4510</v>
      </c>
      <c r="J1870" s="156"/>
      <c r="K1870" s="113" t="s">
        <v>1</v>
      </c>
      <c r="L1870" s="114" t="s">
        <v>35</v>
      </c>
      <c r="M1870" s="100">
        <v>0</v>
      </c>
      <c r="N1870" s="100">
        <f>M1870*H1870</f>
        <v>0</v>
      </c>
      <c r="O1870" s="100">
        <v>0.06</v>
      </c>
      <c r="P1870" s="100">
        <f>O1870*H1870</f>
        <v>0.6</v>
      </c>
      <c r="Q1870" s="100">
        <v>0</v>
      </c>
      <c r="R1870" s="101">
        <f>Q1870*H1870</f>
        <v>0</v>
      </c>
      <c r="AP1870" s="102" t="s">
        <v>128</v>
      </c>
      <c r="AR1870" s="102" t="s">
        <v>2889</v>
      </c>
      <c r="AS1870" s="102" t="s">
        <v>70</v>
      </c>
      <c r="AW1870" s="10" t="s">
        <v>113</v>
      </c>
      <c r="BC1870" s="103" t="e">
        <f>IF(L1870="základní",#REF!,0)</f>
        <v>#REF!</v>
      </c>
      <c r="BD1870" s="103">
        <f>IF(L1870="snížená",#REF!,0)</f>
        <v>0</v>
      </c>
      <c r="BE1870" s="103">
        <f>IF(L1870="zákl. přenesená",#REF!,0)</f>
        <v>0</v>
      </c>
      <c r="BF1870" s="103">
        <f>IF(L1870="sníž. přenesená",#REF!,0)</f>
        <v>0</v>
      </c>
      <c r="BG1870" s="103">
        <f>IF(L1870="nulová",#REF!,0)</f>
        <v>0</v>
      </c>
      <c r="BH1870" s="10" t="s">
        <v>78</v>
      </c>
      <c r="BI1870" s="103" t="e">
        <f>ROUND(#REF!*H1870,2)</f>
        <v>#REF!</v>
      </c>
      <c r="BJ1870" s="10" t="s">
        <v>112</v>
      </c>
      <c r="BK1870" s="102" t="s">
        <v>3375</v>
      </c>
    </row>
    <row r="1871" spans="2:63" s="1" customFormat="1" x14ac:dyDescent="0.2">
      <c r="B1871" s="21"/>
      <c r="D1871" s="104" t="s">
        <v>114</v>
      </c>
      <c r="F1871" s="105" t="s">
        <v>3374</v>
      </c>
      <c r="I1871" s="97"/>
      <c r="J1871" s="156"/>
      <c r="K1871" s="106"/>
      <c r="R1871" s="44"/>
      <c r="AR1871" s="10" t="s">
        <v>114</v>
      </c>
      <c r="AS1871" s="10" t="s">
        <v>70</v>
      </c>
    </row>
    <row r="1872" spans="2:63" s="1" customFormat="1" ht="21.75" customHeight="1" x14ac:dyDescent="0.2">
      <c r="B1872" s="92"/>
      <c r="C1872" s="108" t="s">
        <v>3376</v>
      </c>
      <c r="D1872" s="108" t="s">
        <v>2889</v>
      </c>
      <c r="E1872" s="109" t="s">
        <v>3377</v>
      </c>
      <c r="F1872" s="110" t="s">
        <v>3378</v>
      </c>
      <c r="G1872" s="111" t="s">
        <v>111</v>
      </c>
      <c r="H1872" s="112">
        <v>10</v>
      </c>
      <c r="I1872" s="97" t="s">
        <v>4510</v>
      </c>
      <c r="J1872" s="156"/>
      <c r="K1872" s="113" t="s">
        <v>1</v>
      </c>
      <c r="L1872" s="114" t="s">
        <v>35</v>
      </c>
      <c r="M1872" s="100">
        <v>0</v>
      </c>
      <c r="N1872" s="100">
        <f>M1872*H1872</f>
        <v>0</v>
      </c>
      <c r="O1872" s="100">
        <v>6.4000000000000001E-2</v>
      </c>
      <c r="P1872" s="100">
        <f>O1872*H1872</f>
        <v>0.64</v>
      </c>
      <c r="Q1872" s="100">
        <v>0</v>
      </c>
      <c r="R1872" s="101">
        <f>Q1872*H1872</f>
        <v>0</v>
      </c>
      <c r="AP1872" s="102" t="s">
        <v>128</v>
      </c>
      <c r="AR1872" s="102" t="s">
        <v>2889</v>
      </c>
      <c r="AS1872" s="102" t="s">
        <v>70</v>
      </c>
      <c r="AW1872" s="10" t="s">
        <v>113</v>
      </c>
      <c r="BC1872" s="103" t="e">
        <f>IF(L1872="základní",#REF!,0)</f>
        <v>#REF!</v>
      </c>
      <c r="BD1872" s="103">
        <f>IF(L1872="snížená",#REF!,0)</f>
        <v>0</v>
      </c>
      <c r="BE1872" s="103">
        <f>IF(L1872="zákl. přenesená",#REF!,0)</f>
        <v>0</v>
      </c>
      <c r="BF1872" s="103">
        <f>IF(L1872="sníž. přenesená",#REF!,0)</f>
        <v>0</v>
      </c>
      <c r="BG1872" s="103">
        <f>IF(L1872="nulová",#REF!,0)</f>
        <v>0</v>
      </c>
      <c r="BH1872" s="10" t="s">
        <v>78</v>
      </c>
      <c r="BI1872" s="103" t="e">
        <f>ROUND(#REF!*H1872,2)</f>
        <v>#REF!</v>
      </c>
      <c r="BJ1872" s="10" t="s">
        <v>112</v>
      </c>
      <c r="BK1872" s="102" t="s">
        <v>3379</v>
      </c>
    </row>
    <row r="1873" spans="2:63" s="1" customFormat="1" x14ac:dyDescent="0.2">
      <c r="B1873" s="21"/>
      <c r="D1873" s="104" t="s">
        <v>114</v>
      </c>
      <c r="F1873" s="105" t="s">
        <v>3378</v>
      </c>
      <c r="I1873" s="97"/>
      <c r="J1873" s="156"/>
      <c r="K1873" s="106"/>
      <c r="R1873" s="44"/>
      <c r="AR1873" s="10" t="s">
        <v>114</v>
      </c>
      <c r="AS1873" s="10" t="s">
        <v>70</v>
      </c>
    </row>
    <row r="1874" spans="2:63" s="1" customFormat="1" ht="21.75" customHeight="1" x14ac:dyDescent="0.2">
      <c r="B1874" s="92"/>
      <c r="C1874" s="108" t="s">
        <v>1818</v>
      </c>
      <c r="D1874" s="108" t="s">
        <v>2889</v>
      </c>
      <c r="E1874" s="109" t="s">
        <v>3380</v>
      </c>
      <c r="F1874" s="110" t="s">
        <v>3381</v>
      </c>
      <c r="G1874" s="111" t="s">
        <v>111</v>
      </c>
      <c r="H1874" s="112">
        <v>10</v>
      </c>
      <c r="I1874" s="97" t="s">
        <v>4510</v>
      </c>
      <c r="J1874" s="156"/>
      <c r="K1874" s="113" t="s">
        <v>1</v>
      </c>
      <c r="L1874" s="114" t="s">
        <v>35</v>
      </c>
      <c r="M1874" s="100">
        <v>0</v>
      </c>
      <c r="N1874" s="100">
        <f>M1874*H1874</f>
        <v>0</v>
      </c>
      <c r="O1874" s="100">
        <v>4.4999999999999998E-2</v>
      </c>
      <c r="P1874" s="100">
        <f>O1874*H1874</f>
        <v>0.44999999999999996</v>
      </c>
      <c r="Q1874" s="100">
        <v>0</v>
      </c>
      <c r="R1874" s="101">
        <f>Q1874*H1874</f>
        <v>0</v>
      </c>
      <c r="AP1874" s="102" t="s">
        <v>128</v>
      </c>
      <c r="AR1874" s="102" t="s">
        <v>2889</v>
      </c>
      <c r="AS1874" s="102" t="s">
        <v>70</v>
      </c>
      <c r="AW1874" s="10" t="s">
        <v>113</v>
      </c>
      <c r="BC1874" s="103" t="e">
        <f>IF(L1874="základní",#REF!,0)</f>
        <v>#REF!</v>
      </c>
      <c r="BD1874" s="103">
        <f>IF(L1874="snížená",#REF!,0)</f>
        <v>0</v>
      </c>
      <c r="BE1874" s="103">
        <f>IF(L1874="zákl. přenesená",#REF!,0)</f>
        <v>0</v>
      </c>
      <c r="BF1874" s="103">
        <f>IF(L1874="sníž. přenesená",#REF!,0)</f>
        <v>0</v>
      </c>
      <c r="BG1874" s="103">
        <f>IF(L1874="nulová",#REF!,0)</f>
        <v>0</v>
      </c>
      <c r="BH1874" s="10" t="s">
        <v>78</v>
      </c>
      <c r="BI1874" s="103" t="e">
        <f>ROUND(#REF!*H1874,2)</f>
        <v>#REF!</v>
      </c>
      <c r="BJ1874" s="10" t="s">
        <v>112</v>
      </c>
      <c r="BK1874" s="102" t="s">
        <v>3382</v>
      </c>
    </row>
    <row r="1875" spans="2:63" s="1" customFormat="1" x14ac:dyDescent="0.2">
      <c r="B1875" s="21"/>
      <c r="D1875" s="104" t="s">
        <v>114</v>
      </c>
      <c r="F1875" s="105" t="s">
        <v>3381</v>
      </c>
      <c r="I1875" s="97"/>
      <c r="J1875" s="156"/>
      <c r="K1875" s="106"/>
      <c r="R1875" s="44"/>
      <c r="AR1875" s="10" t="s">
        <v>114</v>
      </c>
      <c r="AS1875" s="10" t="s">
        <v>70</v>
      </c>
    </row>
    <row r="1876" spans="2:63" s="1" customFormat="1" ht="21.75" customHeight="1" x14ac:dyDescent="0.2">
      <c r="B1876" s="92"/>
      <c r="C1876" s="108" t="s">
        <v>3383</v>
      </c>
      <c r="D1876" s="108" t="s">
        <v>2889</v>
      </c>
      <c r="E1876" s="109" t="s">
        <v>3384</v>
      </c>
      <c r="F1876" s="110" t="s">
        <v>3385</v>
      </c>
      <c r="G1876" s="111" t="s">
        <v>111</v>
      </c>
      <c r="H1876" s="112">
        <v>10</v>
      </c>
      <c r="I1876" s="97" t="s">
        <v>4510</v>
      </c>
      <c r="J1876" s="156"/>
      <c r="K1876" s="113" t="s">
        <v>1</v>
      </c>
      <c r="L1876" s="114" t="s">
        <v>35</v>
      </c>
      <c r="M1876" s="100">
        <v>0</v>
      </c>
      <c r="N1876" s="100">
        <f>M1876*H1876</f>
        <v>0</v>
      </c>
      <c r="O1876" s="100">
        <v>4.8000000000000001E-2</v>
      </c>
      <c r="P1876" s="100">
        <f>O1876*H1876</f>
        <v>0.48</v>
      </c>
      <c r="Q1876" s="100">
        <v>0</v>
      </c>
      <c r="R1876" s="101">
        <f>Q1876*H1876</f>
        <v>0</v>
      </c>
      <c r="AP1876" s="102" t="s">
        <v>128</v>
      </c>
      <c r="AR1876" s="102" t="s">
        <v>2889</v>
      </c>
      <c r="AS1876" s="102" t="s">
        <v>70</v>
      </c>
      <c r="AW1876" s="10" t="s">
        <v>113</v>
      </c>
      <c r="BC1876" s="103" t="e">
        <f>IF(L1876="základní",#REF!,0)</f>
        <v>#REF!</v>
      </c>
      <c r="BD1876" s="103">
        <f>IF(L1876="snížená",#REF!,0)</f>
        <v>0</v>
      </c>
      <c r="BE1876" s="103">
        <f>IF(L1876="zákl. přenesená",#REF!,0)</f>
        <v>0</v>
      </c>
      <c r="BF1876" s="103">
        <f>IF(L1876="sníž. přenesená",#REF!,0)</f>
        <v>0</v>
      </c>
      <c r="BG1876" s="103">
        <f>IF(L1876="nulová",#REF!,0)</f>
        <v>0</v>
      </c>
      <c r="BH1876" s="10" t="s">
        <v>78</v>
      </c>
      <c r="BI1876" s="103" t="e">
        <f>ROUND(#REF!*H1876,2)</f>
        <v>#REF!</v>
      </c>
      <c r="BJ1876" s="10" t="s">
        <v>112</v>
      </c>
      <c r="BK1876" s="102" t="s">
        <v>3386</v>
      </c>
    </row>
    <row r="1877" spans="2:63" s="1" customFormat="1" x14ac:dyDescent="0.2">
      <c r="B1877" s="21"/>
      <c r="D1877" s="104" t="s">
        <v>114</v>
      </c>
      <c r="F1877" s="105" t="s">
        <v>3385</v>
      </c>
      <c r="I1877" s="97"/>
      <c r="J1877" s="156"/>
      <c r="K1877" s="106"/>
      <c r="R1877" s="44"/>
      <c r="AR1877" s="10" t="s">
        <v>114</v>
      </c>
      <c r="AS1877" s="10" t="s">
        <v>70</v>
      </c>
    </row>
    <row r="1878" spans="2:63" s="1" customFormat="1" ht="21.75" customHeight="1" x14ac:dyDescent="0.2">
      <c r="B1878" s="92"/>
      <c r="C1878" s="108" t="s">
        <v>1823</v>
      </c>
      <c r="D1878" s="108" t="s">
        <v>2889</v>
      </c>
      <c r="E1878" s="109" t="s">
        <v>3387</v>
      </c>
      <c r="F1878" s="110" t="s">
        <v>3388</v>
      </c>
      <c r="G1878" s="111" t="s">
        <v>111</v>
      </c>
      <c r="H1878" s="112">
        <v>10</v>
      </c>
      <c r="I1878" s="97" t="s">
        <v>4510</v>
      </c>
      <c r="J1878" s="156"/>
      <c r="K1878" s="113" t="s">
        <v>1</v>
      </c>
      <c r="L1878" s="114" t="s">
        <v>35</v>
      </c>
      <c r="M1878" s="100">
        <v>0</v>
      </c>
      <c r="N1878" s="100">
        <f>M1878*H1878</f>
        <v>0</v>
      </c>
      <c r="O1878" s="100">
        <v>3.5000000000000003E-2</v>
      </c>
      <c r="P1878" s="100">
        <f>O1878*H1878</f>
        <v>0.35000000000000003</v>
      </c>
      <c r="Q1878" s="100">
        <v>0</v>
      </c>
      <c r="R1878" s="101">
        <f>Q1878*H1878</f>
        <v>0</v>
      </c>
      <c r="AP1878" s="102" t="s">
        <v>128</v>
      </c>
      <c r="AR1878" s="102" t="s">
        <v>2889</v>
      </c>
      <c r="AS1878" s="102" t="s">
        <v>70</v>
      </c>
      <c r="AW1878" s="10" t="s">
        <v>113</v>
      </c>
      <c r="BC1878" s="103" t="e">
        <f>IF(L1878="základní",#REF!,0)</f>
        <v>#REF!</v>
      </c>
      <c r="BD1878" s="103">
        <f>IF(L1878="snížená",#REF!,0)</f>
        <v>0</v>
      </c>
      <c r="BE1878" s="103">
        <f>IF(L1878="zákl. přenesená",#REF!,0)</f>
        <v>0</v>
      </c>
      <c r="BF1878" s="103">
        <f>IF(L1878="sníž. přenesená",#REF!,0)</f>
        <v>0</v>
      </c>
      <c r="BG1878" s="103">
        <f>IF(L1878="nulová",#REF!,0)</f>
        <v>0</v>
      </c>
      <c r="BH1878" s="10" t="s">
        <v>78</v>
      </c>
      <c r="BI1878" s="103" t="e">
        <f>ROUND(#REF!*H1878,2)</f>
        <v>#REF!</v>
      </c>
      <c r="BJ1878" s="10" t="s">
        <v>112</v>
      </c>
      <c r="BK1878" s="102" t="s">
        <v>3389</v>
      </c>
    </row>
    <row r="1879" spans="2:63" s="1" customFormat="1" x14ac:dyDescent="0.2">
      <c r="B1879" s="21"/>
      <c r="D1879" s="104" t="s">
        <v>114</v>
      </c>
      <c r="F1879" s="105" t="s">
        <v>3388</v>
      </c>
      <c r="I1879" s="97"/>
      <c r="J1879" s="156"/>
      <c r="K1879" s="106"/>
      <c r="R1879" s="44"/>
      <c r="AR1879" s="10" t="s">
        <v>114</v>
      </c>
      <c r="AS1879" s="10" t="s">
        <v>70</v>
      </c>
    </row>
    <row r="1880" spans="2:63" s="1" customFormat="1" ht="16.5" customHeight="1" x14ac:dyDescent="0.2">
      <c r="B1880" s="92"/>
      <c r="C1880" s="108" t="s">
        <v>3390</v>
      </c>
      <c r="D1880" s="108" t="s">
        <v>2889</v>
      </c>
      <c r="E1880" s="109" t="s">
        <v>3391</v>
      </c>
      <c r="F1880" s="110" t="s">
        <v>3392</v>
      </c>
      <c r="G1880" s="111" t="s">
        <v>220</v>
      </c>
      <c r="H1880" s="112">
        <v>20</v>
      </c>
      <c r="I1880" s="97" t="s">
        <v>4510</v>
      </c>
      <c r="J1880" s="156"/>
      <c r="K1880" s="113" t="s">
        <v>1</v>
      </c>
      <c r="L1880" s="114" t="s">
        <v>35</v>
      </c>
      <c r="M1880" s="100">
        <v>0</v>
      </c>
      <c r="N1880" s="100">
        <f>M1880*H1880</f>
        <v>0</v>
      </c>
      <c r="O1880" s="100">
        <v>0</v>
      </c>
      <c r="P1880" s="100">
        <f>O1880*H1880</f>
        <v>0</v>
      </c>
      <c r="Q1880" s="100">
        <v>0</v>
      </c>
      <c r="R1880" s="101">
        <f>Q1880*H1880</f>
        <v>0</v>
      </c>
      <c r="AP1880" s="102" t="s">
        <v>128</v>
      </c>
      <c r="AR1880" s="102" t="s">
        <v>2889</v>
      </c>
      <c r="AS1880" s="102" t="s">
        <v>70</v>
      </c>
      <c r="AW1880" s="10" t="s">
        <v>113</v>
      </c>
      <c r="BC1880" s="103" t="e">
        <f>IF(L1880="základní",#REF!,0)</f>
        <v>#REF!</v>
      </c>
      <c r="BD1880" s="103">
        <f>IF(L1880="snížená",#REF!,0)</f>
        <v>0</v>
      </c>
      <c r="BE1880" s="103">
        <f>IF(L1880="zákl. přenesená",#REF!,0)</f>
        <v>0</v>
      </c>
      <c r="BF1880" s="103">
        <f>IF(L1880="sníž. přenesená",#REF!,0)</f>
        <v>0</v>
      </c>
      <c r="BG1880" s="103">
        <f>IF(L1880="nulová",#REF!,0)</f>
        <v>0</v>
      </c>
      <c r="BH1880" s="10" t="s">
        <v>78</v>
      </c>
      <c r="BI1880" s="103" t="e">
        <f>ROUND(#REF!*H1880,2)</f>
        <v>#REF!</v>
      </c>
      <c r="BJ1880" s="10" t="s">
        <v>112</v>
      </c>
      <c r="BK1880" s="102" t="s">
        <v>3393</v>
      </c>
    </row>
    <row r="1881" spans="2:63" s="1" customFormat="1" x14ac:dyDescent="0.2">
      <c r="B1881" s="21"/>
      <c r="D1881" s="104" t="s">
        <v>114</v>
      </c>
      <c r="F1881" s="105" t="s">
        <v>3392</v>
      </c>
      <c r="I1881" s="97"/>
      <c r="J1881" s="156"/>
      <c r="K1881" s="106"/>
      <c r="R1881" s="44"/>
      <c r="AR1881" s="10" t="s">
        <v>114</v>
      </c>
      <c r="AS1881" s="10" t="s">
        <v>70</v>
      </c>
    </row>
    <row r="1882" spans="2:63" s="1" customFormat="1" ht="16.5" customHeight="1" x14ac:dyDescent="0.2">
      <c r="B1882" s="92"/>
      <c r="C1882" s="108" t="s">
        <v>1827</v>
      </c>
      <c r="D1882" s="108" t="s">
        <v>2889</v>
      </c>
      <c r="E1882" s="109" t="s">
        <v>3394</v>
      </c>
      <c r="F1882" s="110" t="s">
        <v>3395</v>
      </c>
      <c r="G1882" s="111" t="s">
        <v>220</v>
      </c>
      <c r="H1882" s="112">
        <v>20</v>
      </c>
      <c r="I1882" s="97" t="s">
        <v>4510</v>
      </c>
      <c r="J1882" s="156"/>
      <c r="K1882" s="113" t="s">
        <v>1</v>
      </c>
      <c r="L1882" s="114" t="s">
        <v>35</v>
      </c>
      <c r="M1882" s="100">
        <v>0</v>
      </c>
      <c r="N1882" s="100">
        <f>M1882*H1882</f>
        <v>0</v>
      </c>
      <c r="O1882" s="100">
        <v>0</v>
      </c>
      <c r="P1882" s="100">
        <f>O1882*H1882</f>
        <v>0</v>
      </c>
      <c r="Q1882" s="100">
        <v>0</v>
      </c>
      <c r="R1882" s="101">
        <f>Q1882*H1882</f>
        <v>0</v>
      </c>
      <c r="AP1882" s="102" t="s">
        <v>128</v>
      </c>
      <c r="AR1882" s="102" t="s">
        <v>2889</v>
      </c>
      <c r="AS1882" s="102" t="s">
        <v>70</v>
      </c>
      <c r="AW1882" s="10" t="s">
        <v>113</v>
      </c>
      <c r="BC1882" s="103" t="e">
        <f>IF(L1882="základní",#REF!,0)</f>
        <v>#REF!</v>
      </c>
      <c r="BD1882" s="103">
        <f>IF(L1882="snížená",#REF!,0)</f>
        <v>0</v>
      </c>
      <c r="BE1882" s="103">
        <f>IF(L1882="zákl. přenesená",#REF!,0)</f>
        <v>0</v>
      </c>
      <c r="BF1882" s="103">
        <f>IF(L1882="sníž. přenesená",#REF!,0)</f>
        <v>0</v>
      </c>
      <c r="BG1882" s="103">
        <f>IF(L1882="nulová",#REF!,0)</f>
        <v>0</v>
      </c>
      <c r="BH1882" s="10" t="s">
        <v>78</v>
      </c>
      <c r="BI1882" s="103" t="e">
        <f>ROUND(#REF!*H1882,2)</f>
        <v>#REF!</v>
      </c>
      <c r="BJ1882" s="10" t="s">
        <v>112</v>
      </c>
      <c r="BK1882" s="102" t="s">
        <v>3396</v>
      </c>
    </row>
    <row r="1883" spans="2:63" s="1" customFormat="1" x14ac:dyDescent="0.2">
      <c r="B1883" s="21"/>
      <c r="D1883" s="104" t="s">
        <v>114</v>
      </c>
      <c r="F1883" s="105" t="s">
        <v>3395</v>
      </c>
      <c r="I1883" s="97"/>
      <c r="J1883" s="156"/>
      <c r="K1883" s="106"/>
      <c r="R1883" s="44"/>
      <c r="AR1883" s="10" t="s">
        <v>114</v>
      </c>
      <c r="AS1883" s="10" t="s">
        <v>70</v>
      </c>
    </row>
    <row r="1884" spans="2:63" s="1" customFormat="1" ht="16.5" customHeight="1" x14ac:dyDescent="0.2">
      <c r="B1884" s="92"/>
      <c r="C1884" s="108" t="s">
        <v>3397</v>
      </c>
      <c r="D1884" s="108" t="s">
        <v>2889</v>
      </c>
      <c r="E1884" s="109" t="s">
        <v>3398</v>
      </c>
      <c r="F1884" s="110" t="s">
        <v>3399</v>
      </c>
      <c r="G1884" s="111" t="s">
        <v>220</v>
      </c>
      <c r="H1884" s="112">
        <v>20</v>
      </c>
      <c r="I1884" s="97" t="s">
        <v>4510</v>
      </c>
      <c r="J1884" s="156"/>
      <c r="K1884" s="113" t="s">
        <v>1</v>
      </c>
      <c r="L1884" s="114" t="s">
        <v>35</v>
      </c>
      <c r="M1884" s="100">
        <v>0</v>
      </c>
      <c r="N1884" s="100">
        <f>M1884*H1884</f>
        <v>0</v>
      </c>
      <c r="O1884" s="100">
        <v>0</v>
      </c>
      <c r="P1884" s="100">
        <f>O1884*H1884</f>
        <v>0</v>
      </c>
      <c r="Q1884" s="100">
        <v>0</v>
      </c>
      <c r="R1884" s="101">
        <f>Q1884*H1884</f>
        <v>0</v>
      </c>
      <c r="AP1884" s="102" t="s">
        <v>128</v>
      </c>
      <c r="AR1884" s="102" t="s">
        <v>2889</v>
      </c>
      <c r="AS1884" s="102" t="s">
        <v>70</v>
      </c>
      <c r="AW1884" s="10" t="s">
        <v>113</v>
      </c>
      <c r="BC1884" s="103" t="e">
        <f>IF(L1884="základní",#REF!,0)</f>
        <v>#REF!</v>
      </c>
      <c r="BD1884" s="103">
        <f>IF(L1884="snížená",#REF!,0)</f>
        <v>0</v>
      </c>
      <c r="BE1884" s="103">
        <f>IF(L1884="zákl. přenesená",#REF!,0)</f>
        <v>0</v>
      </c>
      <c r="BF1884" s="103">
        <f>IF(L1884="sníž. přenesená",#REF!,0)</f>
        <v>0</v>
      </c>
      <c r="BG1884" s="103">
        <f>IF(L1884="nulová",#REF!,0)</f>
        <v>0</v>
      </c>
      <c r="BH1884" s="10" t="s">
        <v>78</v>
      </c>
      <c r="BI1884" s="103" t="e">
        <f>ROUND(#REF!*H1884,2)</f>
        <v>#REF!</v>
      </c>
      <c r="BJ1884" s="10" t="s">
        <v>112</v>
      </c>
      <c r="BK1884" s="102" t="s">
        <v>3400</v>
      </c>
    </row>
    <row r="1885" spans="2:63" s="1" customFormat="1" x14ac:dyDescent="0.2">
      <c r="B1885" s="21"/>
      <c r="D1885" s="104" t="s">
        <v>114</v>
      </c>
      <c r="F1885" s="105" t="s">
        <v>3399</v>
      </c>
      <c r="I1885" s="97"/>
      <c r="J1885" s="156"/>
      <c r="K1885" s="106"/>
      <c r="R1885" s="44"/>
      <c r="AR1885" s="10" t="s">
        <v>114</v>
      </c>
      <c r="AS1885" s="10" t="s">
        <v>70</v>
      </c>
    </row>
    <row r="1886" spans="2:63" s="1" customFormat="1" ht="16.5" customHeight="1" x14ac:dyDescent="0.2">
      <c r="B1886" s="92"/>
      <c r="C1886" s="108" t="s">
        <v>1832</v>
      </c>
      <c r="D1886" s="108" t="s">
        <v>2889</v>
      </c>
      <c r="E1886" s="109" t="s">
        <v>3401</v>
      </c>
      <c r="F1886" s="110" t="s">
        <v>3402</v>
      </c>
      <c r="G1886" s="111" t="s">
        <v>111</v>
      </c>
      <c r="H1886" s="112">
        <v>20</v>
      </c>
      <c r="I1886" s="97" t="s">
        <v>4510</v>
      </c>
      <c r="J1886" s="156"/>
      <c r="K1886" s="113" t="s">
        <v>1</v>
      </c>
      <c r="L1886" s="114" t="s">
        <v>35</v>
      </c>
      <c r="M1886" s="100">
        <v>0</v>
      </c>
      <c r="N1886" s="100">
        <f>M1886*H1886</f>
        <v>0</v>
      </c>
      <c r="O1886" s="100">
        <v>1.2E-4</v>
      </c>
      <c r="P1886" s="100">
        <f>O1886*H1886</f>
        <v>2.4000000000000002E-3</v>
      </c>
      <c r="Q1886" s="100">
        <v>0</v>
      </c>
      <c r="R1886" s="101">
        <f>Q1886*H1886</f>
        <v>0</v>
      </c>
      <c r="AP1886" s="102" t="s">
        <v>128</v>
      </c>
      <c r="AR1886" s="102" t="s">
        <v>2889</v>
      </c>
      <c r="AS1886" s="102" t="s">
        <v>70</v>
      </c>
      <c r="AW1886" s="10" t="s">
        <v>113</v>
      </c>
      <c r="BC1886" s="103" t="e">
        <f>IF(L1886="základní",#REF!,0)</f>
        <v>#REF!</v>
      </c>
      <c r="BD1886" s="103">
        <f>IF(L1886="snížená",#REF!,0)</f>
        <v>0</v>
      </c>
      <c r="BE1886" s="103">
        <f>IF(L1886="zákl. přenesená",#REF!,0)</f>
        <v>0</v>
      </c>
      <c r="BF1886" s="103">
        <f>IF(L1886="sníž. přenesená",#REF!,0)</f>
        <v>0</v>
      </c>
      <c r="BG1886" s="103">
        <f>IF(L1886="nulová",#REF!,0)</f>
        <v>0</v>
      </c>
      <c r="BH1886" s="10" t="s">
        <v>78</v>
      </c>
      <c r="BI1886" s="103" t="e">
        <f>ROUND(#REF!*H1886,2)</f>
        <v>#REF!</v>
      </c>
      <c r="BJ1886" s="10" t="s">
        <v>112</v>
      </c>
      <c r="BK1886" s="102" t="s">
        <v>3403</v>
      </c>
    </row>
    <row r="1887" spans="2:63" s="1" customFormat="1" x14ac:dyDescent="0.2">
      <c r="B1887" s="21"/>
      <c r="D1887" s="104" t="s">
        <v>114</v>
      </c>
      <c r="F1887" s="105" t="s">
        <v>3402</v>
      </c>
      <c r="I1887" s="97"/>
      <c r="J1887" s="156"/>
      <c r="K1887" s="106"/>
      <c r="R1887" s="44"/>
      <c r="AR1887" s="10" t="s">
        <v>114</v>
      </c>
      <c r="AS1887" s="10" t="s">
        <v>70</v>
      </c>
    </row>
    <row r="1888" spans="2:63" s="1" customFormat="1" ht="24.2" customHeight="1" x14ac:dyDescent="0.2">
      <c r="B1888" s="92"/>
      <c r="C1888" s="108" t="s">
        <v>3404</v>
      </c>
      <c r="D1888" s="108" t="s">
        <v>2889</v>
      </c>
      <c r="E1888" s="109" t="s">
        <v>3405</v>
      </c>
      <c r="F1888" s="110" t="s">
        <v>3406</v>
      </c>
      <c r="G1888" s="111" t="s">
        <v>111</v>
      </c>
      <c r="H1888" s="112">
        <v>20</v>
      </c>
      <c r="I1888" s="97" t="s">
        <v>4510</v>
      </c>
      <c r="J1888" s="156"/>
      <c r="K1888" s="113" t="s">
        <v>1</v>
      </c>
      <c r="L1888" s="114" t="s">
        <v>35</v>
      </c>
      <c r="M1888" s="100">
        <v>0</v>
      </c>
      <c r="N1888" s="100">
        <f>M1888*H1888</f>
        <v>0</v>
      </c>
      <c r="O1888" s="100">
        <v>1.0499999999999999E-3</v>
      </c>
      <c r="P1888" s="100">
        <f>O1888*H1888</f>
        <v>2.0999999999999998E-2</v>
      </c>
      <c r="Q1888" s="100">
        <v>0</v>
      </c>
      <c r="R1888" s="101">
        <f>Q1888*H1888</f>
        <v>0</v>
      </c>
      <c r="AP1888" s="102" t="s">
        <v>128</v>
      </c>
      <c r="AR1888" s="102" t="s">
        <v>2889</v>
      </c>
      <c r="AS1888" s="102" t="s">
        <v>70</v>
      </c>
      <c r="AW1888" s="10" t="s">
        <v>113</v>
      </c>
      <c r="BC1888" s="103" t="e">
        <f>IF(L1888="základní",#REF!,0)</f>
        <v>#REF!</v>
      </c>
      <c r="BD1888" s="103">
        <f>IF(L1888="snížená",#REF!,0)</f>
        <v>0</v>
      </c>
      <c r="BE1888" s="103">
        <f>IF(L1888="zákl. přenesená",#REF!,0)</f>
        <v>0</v>
      </c>
      <c r="BF1888" s="103">
        <f>IF(L1888="sníž. přenesená",#REF!,0)</f>
        <v>0</v>
      </c>
      <c r="BG1888" s="103">
        <f>IF(L1888="nulová",#REF!,0)</f>
        <v>0</v>
      </c>
      <c r="BH1888" s="10" t="s">
        <v>78</v>
      </c>
      <c r="BI1888" s="103" t="e">
        <f>ROUND(#REF!*H1888,2)</f>
        <v>#REF!</v>
      </c>
      <c r="BJ1888" s="10" t="s">
        <v>112</v>
      </c>
      <c r="BK1888" s="102" t="s">
        <v>3407</v>
      </c>
    </row>
    <row r="1889" spans="2:63" s="1" customFormat="1" ht="19.5" x14ac:dyDescent="0.2">
      <c r="B1889" s="21"/>
      <c r="D1889" s="104" t="s">
        <v>114</v>
      </c>
      <c r="F1889" s="105" t="s">
        <v>3406</v>
      </c>
      <c r="I1889" s="97"/>
      <c r="J1889" s="156"/>
      <c r="K1889" s="106"/>
      <c r="R1889" s="44"/>
      <c r="AR1889" s="10" t="s">
        <v>114</v>
      </c>
      <c r="AS1889" s="10" t="s">
        <v>70</v>
      </c>
    </row>
    <row r="1890" spans="2:63" s="1" customFormat="1" ht="24.2" customHeight="1" x14ac:dyDescent="0.2">
      <c r="B1890" s="92"/>
      <c r="C1890" s="108" t="s">
        <v>1837</v>
      </c>
      <c r="D1890" s="108" t="s">
        <v>2889</v>
      </c>
      <c r="E1890" s="109" t="s">
        <v>3408</v>
      </c>
      <c r="F1890" s="110" t="s">
        <v>3409</v>
      </c>
      <c r="G1890" s="111" t="s">
        <v>111</v>
      </c>
      <c r="H1890" s="112">
        <v>20</v>
      </c>
      <c r="I1890" s="97" t="s">
        <v>4510</v>
      </c>
      <c r="J1890" s="156"/>
      <c r="K1890" s="113" t="s">
        <v>1</v>
      </c>
      <c r="L1890" s="114" t="s">
        <v>35</v>
      </c>
      <c r="M1890" s="100">
        <v>0</v>
      </c>
      <c r="N1890" s="100">
        <f>M1890*H1890</f>
        <v>0</v>
      </c>
      <c r="O1890" s="100">
        <v>1.1100000000000001E-3</v>
      </c>
      <c r="P1890" s="100">
        <f>O1890*H1890</f>
        <v>2.2200000000000001E-2</v>
      </c>
      <c r="Q1890" s="100">
        <v>0</v>
      </c>
      <c r="R1890" s="101">
        <f>Q1890*H1890</f>
        <v>0</v>
      </c>
      <c r="AP1890" s="102" t="s">
        <v>128</v>
      </c>
      <c r="AR1890" s="102" t="s">
        <v>2889</v>
      </c>
      <c r="AS1890" s="102" t="s">
        <v>70</v>
      </c>
      <c r="AW1890" s="10" t="s">
        <v>113</v>
      </c>
      <c r="BC1890" s="103" t="e">
        <f>IF(L1890="základní",#REF!,0)</f>
        <v>#REF!</v>
      </c>
      <c r="BD1890" s="103">
        <f>IF(L1890="snížená",#REF!,0)</f>
        <v>0</v>
      </c>
      <c r="BE1890" s="103">
        <f>IF(L1890="zákl. přenesená",#REF!,0)</f>
        <v>0</v>
      </c>
      <c r="BF1890" s="103">
        <f>IF(L1890="sníž. přenesená",#REF!,0)</f>
        <v>0</v>
      </c>
      <c r="BG1890" s="103">
        <f>IF(L1890="nulová",#REF!,0)</f>
        <v>0</v>
      </c>
      <c r="BH1890" s="10" t="s">
        <v>78</v>
      </c>
      <c r="BI1890" s="103" t="e">
        <f>ROUND(#REF!*H1890,2)</f>
        <v>#REF!</v>
      </c>
      <c r="BJ1890" s="10" t="s">
        <v>112</v>
      </c>
      <c r="BK1890" s="102" t="s">
        <v>3410</v>
      </c>
    </row>
    <row r="1891" spans="2:63" s="1" customFormat="1" ht="19.5" x14ac:dyDescent="0.2">
      <c r="B1891" s="21"/>
      <c r="D1891" s="104" t="s">
        <v>114</v>
      </c>
      <c r="F1891" s="105" t="s">
        <v>3409</v>
      </c>
      <c r="I1891" s="97"/>
      <c r="J1891" s="156"/>
      <c r="K1891" s="106"/>
      <c r="R1891" s="44"/>
      <c r="AR1891" s="10" t="s">
        <v>114</v>
      </c>
      <c r="AS1891" s="10" t="s">
        <v>70</v>
      </c>
    </row>
    <row r="1892" spans="2:63" s="1" customFormat="1" ht="33" customHeight="1" x14ac:dyDescent="0.2">
      <c r="B1892" s="92"/>
      <c r="C1892" s="108" t="s">
        <v>3411</v>
      </c>
      <c r="D1892" s="108" t="s">
        <v>2889</v>
      </c>
      <c r="E1892" s="109" t="s">
        <v>3412</v>
      </c>
      <c r="F1892" s="110" t="s">
        <v>3413</v>
      </c>
      <c r="G1892" s="111" t="s">
        <v>111</v>
      </c>
      <c r="H1892" s="112">
        <v>20</v>
      </c>
      <c r="I1892" s="97" t="s">
        <v>4510</v>
      </c>
      <c r="J1892" s="156"/>
      <c r="K1892" s="113" t="s">
        <v>1</v>
      </c>
      <c r="L1892" s="114" t="s">
        <v>35</v>
      </c>
      <c r="M1892" s="100">
        <v>0</v>
      </c>
      <c r="N1892" s="100">
        <f>M1892*H1892</f>
        <v>0</v>
      </c>
      <c r="O1892" s="100">
        <v>1.23E-3</v>
      </c>
      <c r="P1892" s="100">
        <f>O1892*H1892</f>
        <v>2.46E-2</v>
      </c>
      <c r="Q1892" s="100">
        <v>0</v>
      </c>
      <c r="R1892" s="101">
        <f>Q1892*H1892</f>
        <v>0</v>
      </c>
      <c r="AP1892" s="102" t="s">
        <v>128</v>
      </c>
      <c r="AR1892" s="102" t="s">
        <v>2889</v>
      </c>
      <c r="AS1892" s="102" t="s">
        <v>70</v>
      </c>
      <c r="AW1892" s="10" t="s">
        <v>113</v>
      </c>
      <c r="BC1892" s="103" t="e">
        <f>IF(L1892="základní",#REF!,0)</f>
        <v>#REF!</v>
      </c>
      <c r="BD1892" s="103">
        <f>IF(L1892="snížená",#REF!,0)</f>
        <v>0</v>
      </c>
      <c r="BE1892" s="103">
        <f>IF(L1892="zákl. přenesená",#REF!,0)</f>
        <v>0</v>
      </c>
      <c r="BF1892" s="103">
        <f>IF(L1892="sníž. přenesená",#REF!,0)</f>
        <v>0</v>
      </c>
      <c r="BG1892" s="103">
        <f>IF(L1892="nulová",#REF!,0)</f>
        <v>0</v>
      </c>
      <c r="BH1892" s="10" t="s">
        <v>78</v>
      </c>
      <c r="BI1892" s="103" t="e">
        <f>ROUND(#REF!*H1892,2)</f>
        <v>#REF!</v>
      </c>
      <c r="BJ1892" s="10" t="s">
        <v>112</v>
      </c>
      <c r="BK1892" s="102" t="s">
        <v>3414</v>
      </c>
    </row>
    <row r="1893" spans="2:63" s="1" customFormat="1" ht="19.5" x14ac:dyDescent="0.2">
      <c r="B1893" s="21"/>
      <c r="D1893" s="104" t="s">
        <v>114</v>
      </c>
      <c r="F1893" s="105" t="s">
        <v>3413</v>
      </c>
      <c r="I1893" s="97"/>
      <c r="J1893" s="156"/>
      <c r="K1893" s="106"/>
      <c r="R1893" s="44"/>
      <c r="AR1893" s="10" t="s">
        <v>114</v>
      </c>
      <c r="AS1893" s="10" t="s">
        <v>70</v>
      </c>
    </row>
    <row r="1894" spans="2:63" s="1" customFormat="1" ht="24.2" customHeight="1" x14ac:dyDescent="0.2">
      <c r="B1894" s="92"/>
      <c r="C1894" s="108" t="s">
        <v>1842</v>
      </c>
      <c r="D1894" s="108" t="s">
        <v>2889</v>
      </c>
      <c r="E1894" s="109" t="s">
        <v>3415</v>
      </c>
      <c r="F1894" s="110" t="s">
        <v>3416</v>
      </c>
      <c r="G1894" s="111" t="s">
        <v>111</v>
      </c>
      <c r="H1894" s="112">
        <v>200</v>
      </c>
      <c r="I1894" s="97" t="s">
        <v>4510</v>
      </c>
      <c r="J1894" s="156"/>
      <c r="K1894" s="113" t="s">
        <v>1</v>
      </c>
      <c r="L1894" s="114" t="s">
        <v>35</v>
      </c>
      <c r="M1894" s="100">
        <v>0</v>
      </c>
      <c r="N1894" s="100">
        <f>M1894*H1894</f>
        <v>0</v>
      </c>
      <c r="O1894" s="100">
        <v>1.0499999999999999E-3</v>
      </c>
      <c r="P1894" s="100">
        <f>O1894*H1894</f>
        <v>0.21</v>
      </c>
      <c r="Q1894" s="100">
        <v>0</v>
      </c>
      <c r="R1894" s="101">
        <f>Q1894*H1894</f>
        <v>0</v>
      </c>
      <c r="AP1894" s="102" t="s">
        <v>128</v>
      </c>
      <c r="AR1894" s="102" t="s">
        <v>2889</v>
      </c>
      <c r="AS1894" s="102" t="s">
        <v>70</v>
      </c>
      <c r="AW1894" s="10" t="s">
        <v>113</v>
      </c>
      <c r="BC1894" s="103" t="e">
        <f>IF(L1894="základní",#REF!,0)</f>
        <v>#REF!</v>
      </c>
      <c r="BD1894" s="103">
        <f>IF(L1894="snížená",#REF!,0)</f>
        <v>0</v>
      </c>
      <c r="BE1894" s="103">
        <f>IF(L1894="zákl. přenesená",#REF!,0)</f>
        <v>0</v>
      </c>
      <c r="BF1894" s="103">
        <f>IF(L1894="sníž. přenesená",#REF!,0)</f>
        <v>0</v>
      </c>
      <c r="BG1894" s="103">
        <f>IF(L1894="nulová",#REF!,0)</f>
        <v>0</v>
      </c>
      <c r="BH1894" s="10" t="s">
        <v>78</v>
      </c>
      <c r="BI1894" s="103" t="e">
        <f>ROUND(#REF!*H1894,2)</f>
        <v>#REF!</v>
      </c>
      <c r="BJ1894" s="10" t="s">
        <v>112</v>
      </c>
      <c r="BK1894" s="102" t="s">
        <v>3417</v>
      </c>
    </row>
    <row r="1895" spans="2:63" s="1" customFormat="1" x14ac:dyDescent="0.2">
      <c r="B1895" s="21"/>
      <c r="D1895" s="104" t="s">
        <v>114</v>
      </c>
      <c r="F1895" s="105" t="s">
        <v>3416</v>
      </c>
      <c r="I1895" s="97"/>
      <c r="J1895" s="156"/>
      <c r="K1895" s="106"/>
      <c r="R1895" s="44"/>
      <c r="AR1895" s="10" t="s">
        <v>114</v>
      </c>
      <c r="AS1895" s="10" t="s">
        <v>70</v>
      </c>
    </row>
    <row r="1896" spans="2:63" s="1" customFormat="1" ht="24.2" customHeight="1" x14ac:dyDescent="0.2">
      <c r="B1896" s="92"/>
      <c r="C1896" s="108" t="s">
        <v>3418</v>
      </c>
      <c r="D1896" s="108" t="s">
        <v>2889</v>
      </c>
      <c r="E1896" s="109" t="s">
        <v>3419</v>
      </c>
      <c r="F1896" s="110" t="s">
        <v>3420</v>
      </c>
      <c r="G1896" s="111" t="s">
        <v>111</v>
      </c>
      <c r="H1896" s="112">
        <v>200</v>
      </c>
      <c r="I1896" s="97" t="s">
        <v>4510</v>
      </c>
      <c r="J1896" s="156"/>
      <c r="K1896" s="113" t="s">
        <v>1</v>
      </c>
      <c r="L1896" s="114" t="s">
        <v>35</v>
      </c>
      <c r="M1896" s="100">
        <v>0</v>
      </c>
      <c r="N1896" s="100">
        <f>M1896*H1896</f>
        <v>0</v>
      </c>
      <c r="O1896" s="100">
        <v>1.1100000000000001E-3</v>
      </c>
      <c r="P1896" s="100">
        <f>O1896*H1896</f>
        <v>0.22200000000000003</v>
      </c>
      <c r="Q1896" s="100">
        <v>0</v>
      </c>
      <c r="R1896" s="101">
        <f>Q1896*H1896</f>
        <v>0</v>
      </c>
      <c r="AP1896" s="102" t="s">
        <v>128</v>
      </c>
      <c r="AR1896" s="102" t="s">
        <v>2889</v>
      </c>
      <c r="AS1896" s="102" t="s">
        <v>70</v>
      </c>
      <c r="AW1896" s="10" t="s">
        <v>113</v>
      </c>
      <c r="BC1896" s="103" t="e">
        <f>IF(L1896="základní",#REF!,0)</f>
        <v>#REF!</v>
      </c>
      <c r="BD1896" s="103">
        <f>IF(L1896="snížená",#REF!,0)</f>
        <v>0</v>
      </c>
      <c r="BE1896" s="103">
        <f>IF(L1896="zákl. přenesená",#REF!,0)</f>
        <v>0</v>
      </c>
      <c r="BF1896" s="103">
        <f>IF(L1896="sníž. přenesená",#REF!,0)</f>
        <v>0</v>
      </c>
      <c r="BG1896" s="103">
        <f>IF(L1896="nulová",#REF!,0)</f>
        <v>0</v>
      </c>
      <c r="BH1896" s="10" t="s">
        <v>78</v>
      </c>
      <c r="BI1896" s="103" t="e">
        <f>ROUND(#REF!*H1896,2)</f>
        <v>#REF!</v>
      </c>
      <c r="BJ1896" s="10" t="s">
        <v>112</v>
      </c>
      <c r="BK1896" s="102" t="s">
        <v>3421</v>
      </c>
    </row>
    <row r="1897" spans="2:63" s="1" customFormat="1" x14ac:dyDescent="0.2">
      <c r="B1897" s="21"/>
      <c r="D1897" s="104" t="s">
        <v>114</v>
      </c>
      <c r="F1897" s="105" t="s">
        <v>3420</v>
      </c>
      <c r="I1897" s="97"/>
      <c r="J1897" s="156"/>
      <c r="K1897" s="106"/>
      <c r="R1897" s="44"/>
      <c r="AR1897" s="10" t="s">
        <v>114</v>
      </c>
      <c r="AS1897" s="10" t="s">
        <v>70</v>
      </c>
    </row>
    <row r="1898" spans="2:63" s="1" customFormat="1" ht="24.2" customHeight="1" x14ac:dyDescent="0.2">
      <c r="B1898" s="92"/>
      <c r="C1898" s="108" t="s">
        <v>1846</v>
      </c>
      <c r="D1898" s="108" t="s">
        <v>2889</v>
      </c>
      <c r="E1898" s="109" t="s">
        <v>3422</v>
      </c>
      <c r="F1898" s="110" t="s">
        <v>3423</v>
      </c>
      <c r="G1898" s="111" t="s">
        <v>111</v>
      </c>
      <c r="H1898" s="112">
        <v>200</v>
      </c>
      <c r="I1898" s="97" t="s">
        <v>4510</v>
      </c>
      <c r="J1898" s="156"/>
      <c r="K1898" s="113" t="s">
        <v>1</v>
      </c>
      <c r="L1898" s="114" t="s">
        <v>35</v>
      </c>
      <c r="M1898" s="100">
        <v>0</v>
      </c>
      <c r="N1898" s="100">
        <f>M1898*H1898</f>
        <v>0</v>
      </c>
      <c r="O1898" s="100">
        <v>1.23E-3</v>
      </c>
      <c r="P1898" s="100">
        <f>O1898*H1898</f>
        <v>0.246</v>
      </c>
      <c r="Q1898" s="100">
        <v>0</v>
      </c>
      <c r="R1898" s="101">
        <f>Q1898*H1898</f>
        <v>0</v>
      </c>
      <c r="AP1898" s="102" t="s">
        <v>128</v>
      </c>
      <c r="AR1898" s="102" t="s">
        <v>2889</v>
      </c>
      <c r="AS1898" s="102" t="s">
        <v>70</v>
      </c>
      <c r="AW1898" s="10" t="s">
        <v>113</v>
      </c>
      <c r="BC1898" s="103" t="e">
        <f>IF(L1898="základní",#REF!,0)</f>
        <v>#REF!</v>
      </c>
      <c r="BD1898" s="103">
        <f>IF(L1898="snížená",#REF!,0)</f>
        <v>0</v>
      </c>
      <c r="BE1898" s="103">
        <f>IF(L1898="zákl. přenesená",#REF!,0)</f>
        <v>0</v>
      </c>
      <c r="BF1898" s="103">
        <f>IF(L1898="sníž. přenesená",#REF!,0)</f>
        <v>0</v>
      </c>
      <c r="BG1898" s="103">
        <f>IF(L1898="nulová",#REF!,0)</f>
        <v>0</v>
      </c>
      <c r="BH1898" s="10" t="s">
        <v>78</v>
      </c>
      <c r="BI1898" s="103" t="e">
        <f>ROUND(#REF!*H1898,2)</f>
        <v>#REF!</v>
      </c>
      <c r="BJ1898" s="10" t="s">
        <v>112</v>
      </c>
      <c r="BK1898" s="102" t="s">
        <v>3424</v>
      </c>
    </row>
    <row r="1899" spans="2:63" s="1" customFormat="1" ht="19.5" x14ac:dyDescent="0.2">
      <c r="B1899" s="21"/>
      <c r="D1899" s="104" t="s">
        <v>114</v>
      </c>
      <c r="F1899" s="105" t="s">
        <v>3423</v>
      </c>
      <c r="I1899" s="97"/>
      <c r="J1899" s="156"/>
      <c r="K1899" s="106"/>
      <c r="R1899" s="44"/>
      <c r="AR1899" s="10" t="s">
        <v>114</v>
      </c>
      <c r="AS1899" s="10" t="s">
        <v>70</v>
      </c>
    </row>
    <row r="1900" spans="2:63" s="1" customFormat="1" ht="21.75" customHeight="1" x14ac:dyDescent="0.2">
      <c r="B1900" s="92"/>
      <c r="C1900" s="108" t="s">
        <v>3425</v>
      </c>
      <c r="D1900" s="108" t="s">
        <v>2889</v>
      </c>
      <c r="E1900" s="109" t="s">
        <v>3426</v>
      </c>
      <c r="F1900" s="110" t="s">
        <v>3427</v>
      </c>
      <c r="G1900" s="111" t="s">
        <v>111</v>
      </c>
      <c r="H1900" s="112">
        <v>200</v>
      </c>
      <c r="I1900" s="97" t="s">
        <v>4510</v>
      </c>
      <c r="J1900" s="156"/>
      <c r="K1900" s="113" t="s">
        <v>1</v>
      </c>
      <c r="L1900" s="114" t="s">
        <v>35</v>
      </c>
      <c r="M1900" s="100">
        <v>0</v>
      </c>
      <c r="N1900" s="100">
        <f>M1900*H1900</f>
        <v>0</v>
      </c>
      <c r="O1900" s="100">
        <v>6.3000000000000003E-4</v>
      </c>
      <c r="P1900" s="100">
        <f>O1900*H1900</f>
        <v>0.126</v>
      </c>
      <c r="Q1900" s="100">
        <v>0</v>
      </c>
      <c r="R1900" s="101">
        <f>Q1900*H1900</f>
        <v>0</v>
      </c>
      <c r="AP1900" s="102" t="s">
        <v>128</v>
      </c>
      <c r="AR1900" s="102" t="s">
        <v>2889</v>
      </c>
      <c r="AS1900" s="102" t="s">
        <v>70</v>
      </c>
      <c r="AW1900" s="10" t="s">
        <v>113</v>
      </c>
      <c r="BC1900" s="103" t="e">
        <f>IF(L1900="základní",#REF!,0)</f>
        <v>#REF!</v>
      </c>
      <c r="BD1900" s="103">
        <f>IF(L1900="snížená",#REF!,0)</f>
        <v>0</v>
      </c>
      <c r="BE1900" s="103">
        <f>IF(L1900="zákl. přenesená",#REF!,0)</f>
        <v>0</v>
      </c>
      <c r="BF1900" s="103">
        <f>IF(L1900="sníž. přenesená",#REF!,0)</f>
        <v>0</v>
      </c>
      <c r="BG1900" s="103">
        <f>IF(L1900="nulová",#REF!,0)</f>
        <v>0</v>
      </c>
      <c r="BH1900" s="10" t="s">
        <v>78</v>
      </c>
      <c r="BI1900" s="103" t="e">
        <f>ROUND(#REF!*H1900,2)</f>
        <v>#REF!</v>
      </c>
      <c r="BJ1900" s="10" t="s">
        <v>112</v>
      </c>
      <c r="BK1900" s="102" t="s">
        <v>3428</v>
      </c>
    </row>
    <row r="1901" spans="2:63" s="1" customFormat="1" x14ac:dyDescent="0.2">
      <c r="B1901" s="21"/>
      <c r="D1901" s="104" t="s">
        <v>114</v>
      </c>
      <c r="F1901" s="105" t="s">
        <v>3427</v>
      </c>
      <c r="I1901" s="97"/>
      <c r="J1901" s="156"/>
      <c r="K1901" s="106"/>
      <c r="R1901" s="44"/>
      <c r="AR1901" s="10" t="s">
        <v>114</v>
      </c>
      <c r="AS1901" s="10" t="s">
        <v>70</v>
      </c>
    </row>
    <row r="1902" spans="2:63" s="1" customFormat="1" ht="24.2" customHeight="1" x14ac:dyDescent="0.2">
      <c r="B1902" s="92"/>
      <c r="C1902" s="108" t="s">
        <v>1851</v>
      </c>
      <c r="D1902" s="108" t="s">
        <v>2889</v>
      </c>
      <c r="E1902" s="109" t="s">
        <v>3429</v>
      </c>
      <c r="F1902" s="110" t="s">
        <v>3430</v>
      </c>
      <c r="G1902" s="111" t="s">
        <v>111</v>
      </c>
      <c r="H1902" s="112">
        <v>200</v>
      </c>
      <c r="I1902" s="97" t="s">
        <v>4510</v>
      </c>
      <c r="J1902" s="156"/>
      <c r="K1902" s="113" t="s">
        <v>1</v>
      </c>
      <c r="L1902" s="114" t="s">
        <v>35</v>
      </c>
      <c r="M1902" s="100">
        <v>0</v>
      </c>
      <c r="N1902" s="100">
        <f>M1902*H1902</f>
        <v>0</v>
      </c>
      <c r="O1902" s="100">
        <v>9.0000000000000006E-5</v>
      </c>
      <c r="P1902" s="100">
        <f>O1902*H1902</f>
        <v>1.8000000000000002E-2</v>
      </c>
      <c r="Q1902" s="100">
        <v>0</v>
      </c>
      <c r="R1902" s="101">
        <f>Q1902*H1902</f>
        <v>0</v>
      </c>
      <c r="AP1902" s="102" t="s">
        <v>128</v>
      </c>
      <c r="AR1902" s="102" t="s">
        <v>2889</v>
      </c>
      <c r="AS1902" s="102" t="s">
        <v>70</v>
      </c>
      <c r="AW1902" s="10" t="s">
        <v>113</v>
      </c>
      <c r="BC1902" s="103" t="e">
        <f>IF(L1902="základní",#REF!,0)</f>
        <v>#REF!</v>
      </c>
      <c r="BD1902" s="103">
        <f>IF(L1902="snížená",#REF!,0)</f>
        <v>0</v>
      </c>
      <c r="BE1902" s="103">
        <f>IF(L1902="zákl. přenesená",#REF!,0)</f>
        <v>0</v>
      </c>
      <c r="BF1902" s="103">
        <f>IF(L1902="sníž. přenesená",#REF!,0)</f>
        <v>0</v>
      </c>
      <c r="BG1902" s="103">
        <f>IF(L1902="nulová",#REF!,0)</f>
        <v>0</v>
      </c>
      <c r="BH1902" s="10" t="s">
        <v>78</v>
      </c>
      <c r="BI1902" s="103" t="e">
        <f>ROUND(#REF!*H1902,2)</f>
        <v>#REF!</v>
      </c>
      <c r="BJ1902" s="10" t="s">
        <v>112</v>
      </c>
      <c r="BK1902" s="102" t="s">
        <v>3431</v>
      </c>
    </row>
    <row r="1903" spans="2:63" s="1" customFormat="1" ht="19.5" x14ac:dyDescent="0.2">
      <c r="B1903" s="21"/>
      <c r="D1903" s="104" t="s">
        <v>114</v>
      </c>
      <c r="F1903" s="105" t="s">
        <v>3430</v>
      </c>
      <c r="I1903" s="97"/>
      <c r="J1903" s="156"/>
      <c r="K1903" s="106"/>
      <c r="R1903" s="44"/>
      <c r="AR1903" s="10" t="s">
        <v>114</v>
      </c>
      <c r="AS1903" s="10" t="s">
        <v>70</v>
      </c>
    </row>
    <row r="1904" spans="2:63" s="1" customFormat="1" ht="16.5" customHeight="1" x14ac:dyDescent="0.2">
      <c r="B1904" s="92"/>
      <c r="C1904" s="108" t="s">
        <v>3432</v>
      </c>
      <c r="D1904" s="108" t="s">
        <v>2889</v>
      </c>
      <c r="E1904" s="109" t="s">
        <v>3433</v>
      </c>
      <c r="F1904" s="110" t="s">
        <v>3434</v>
      </c>
      <c r="G1904" s="111" t="s">
        <v>111</v>
      </c>
      <c r="H1904" s="112">
        <v>200</v>
      </c>
      <c r="I1904" s="97" t="s">
        <v>4510</v>
      </c>
      <c r="J1904" s="156"/>
      <c r="K1904" s="113" t="s">
        <v>1</v>
      </c>
      <c r="L1904" s="114" t="s">
        <v>35</v>
      </c>
      <c r="M1904" s="100">
        <v>0</v>
      </c>
      <c r="N1904" s="100">
        <f>M1904*H1904</f>
        <v>0</v>
      </c>
      <c r="O1904" s="100">
        <v>6.3000000000000003E-4</v>
      </c>
      <c r="P1904" s="100">
        <f>O1904*H1904</f>
        <v>0.126</v>
      </c>
      <c r="Q1904" s="100">
        <v>0</v>
      </c>
      <c r="R1904" s="101">
        <f>Q1904*H1904</f>
        <v>0</v>
      </c>
      <c r="AP1904" s="102" t="s">
        <v>128</v>
      </c>
      <c r="AR1904" s="102" t="s">
        <v>2889</v>
      </c>
      <c r="AS1904" s="102" t="s">
        <v>70</v>
      </c>
      <c r="AW1904" s="10" t="s">
        <v>113</v>
      </c>
      <c r="BC1904" s="103" t="e">
        <f>IF(L1904="základní",#REF!,0)</f>
        <v>#REF!</v>
      </c>
      <c r="BD1904" s="103">
        <f>IF(L1904="snížená",#REF!,0)</f>
        <v>0</v>
      </c>
      <c r="BE1904" s="103">
        <f>IF(L1904="zákl. přenesená",#REF!,0)</f>
        <v>0</v>
      </c>
      <c r="BF1904" s="103">
        <f>IF(L1904="sníž. přenesená",#REF!,0)</f>
        <v>0</v>
      </c>
      <c r="BG1904" s="103">
        <f>IF(L1904="nulová",#REF!,0)</f>
        <v>0</v>
      </c>
      <c r="BH1904" s="10" t="s">
        <v>78</v>
      </c>
      <c r="BI1904" s="103" t="e">
        <f>ROUND(#REF!*H1904,2)</f>
        <v>#REF!</v>
      </c>
      <c r="BJ1904" s="10" t="s">
        <v>112</v>
      </c>
      <c r="BK1904" s="102" t="s">
        <v>3435</v>
      </c>
    </row>
    <row r="1905" spans="2:63" s="1" customFormat="1" x14ac:dyDescent="0.2">
      <c r="B1905" s="21"/>
      <c r="D1905" s="104" t="s">
        <v>114</v>
      </c>
      <c r="F1905" s="105" t="s">
        <v>3434</v>
      </c>
      <c r="I1905" s="97"/>
      <c r="J1905" s="156"/>
      <c r="K1905" s="106"/>
      <c r="R1905" s="44"/>
      <c r="AR1905" s="10" t="s">
        <v>114</v>
      </c>
      <c r="AS1905" s="10" t="s">
        <v>70</v>
      </c>
    </row>
    <row r="1906" spans="2:63" s="1" customFormat="1" ht="16.5" customHeight="1" x14ac:dyDescent="0.2">
      <c r="B1906" s="92"/>
      <c r="C1906" s="108" t="s">
        <v>1856</v>
      </c>
      <c r="D1906" s="108" t="s">
        <v>2889</v>
      </c>
      <c r="E1906" s="109" t="s">
        <v>3436</v>
      </c>
      <c r="F1906" s="110" t="s">
        <v>3437</v>
      </c>
      <c r="G1906" s="111" t="s">
        <v>111</v>
      </c>
      <c r="H1906" s="112">
        <v>20</v>
      </c>
      <c r="I1906" s="97" t="s">
        <v>4510</v>
      </c>
      <c r="J1906" s="156"/>
      <c r="K1906" s="113" t="s">
        <v>1</v>
      </c>
      <c r="L1906" s="114" t="s">
        <v>35</v>
      </c>
      <c r="M1906" s="100">
        <v>0</v>
      </c>
      <c r="N1906" s="100">
        <f>M1906*H1906</f>
        <v>0</v>
      </c>
      <c r="O1906" s="100">
        <v>8.1999999999999998E-4</v>
      </c>
      <c r="P1906" s="100">
        <f>O1906*H1906</f>
        <v>1.6399999999999998E-2</v>
      </c>
      <c r="Q1906" s="100">
        <v>0</v>
      </c>
      <c r="R1906" s="101">
        <f>Q1906*H1906</f>
        <v>0</v>
      </c>
      <c r="AP1906" s="102" t="s">
        <v>128</v>
      </c>
      <c r="AR1906" s="102" t="s">
        <v>2889</v>
      </c>
      <c r="AS1906" s="102" t="s">
        <v>70</v>
      </c>
      <c r="AW1906" s="10" t="s">
        <v>113</v>
      </c>
      <c r="BC1906" s="103" t="e">
        <f>IF(L1906="základní",#REF!,0)</f>
        <v>#REF!</v>
      </c>
      <c r="BD1906" s="103">
        <f>IF(L1906="snížená",#REF!,0)</f>
        <v>0</v>
      </c>
      <c r="BE1906" s="103">
        <f>IF(L1906="zákl. přenesená",#REF!,0)</f>
        <v>0</v>
      </c>
      <c r="BF1906" s="103">
        <f>IF(L1906="sníž. přenesená",#REF!,0)</f>
        <v>0</v>
      </c>
      <c r="BG1906" s="103">
        <f>IF(L1906="nulová",#REF!,0)</f>
        <v>0</v>
      </c>
      <c r="BH1906" s="10" t="s">
        <v>78</v>
      </c>
      <c r="BI1906" s="103" t="e">
        <f>ROUND(#REF!*H1906,2)</f>
        <v>#REF!</v>
      </c>
      <c r="BJ1906" s="10" t="s">
        <v>112</v>
      </c>
      <c r="BK1906" s="102" t="s">
        <v>3438</v>
      </c>
    </row>
    <row r="1907" spans="2:63" s="1" customFormat="1" x14ac:dyDescent="0.2">
      <c r="B1907" s="21"/>
      <c r="D1907" s="104" t="s">
        <v>114</v>
      </c>
      <c r="F1907" s="105" t="s">
        <v>3437</v>
      </c>
      <c r="I1907" s="97"/>
      <c r="J1907" s="156"/>
      <c r="K1907" s="106"/>
      <c r="R1907" s="44"/>
      <c r="AR1907" s="10" t="s">
        <v>114</v>
      </c>
      <c r="AS1907" s="10" t="s">
        <v>70</v>
      </c>
    </row>
    <row r="1908" spans="2:63" s="1" customFormat="1" ht="16.5" customHeight="1" x14ac:dyDescent="0.2">
      <c r="B1908" s="92"/>
      <c r="C1908" s="108" t="s">
        <v>3439</v>
      </c>
      <c r="D1908" s="108" t="s">
        <v>2889</v>
      </c>
      <c r="E1908" s="109" t="s">
        <v>3440</v>
      </c>
      <c r="F1908" s="110" t="s">
        <v>3441</v>
      </c>
      <c r="G1908" s="111" t="s">
        <v>111</v>
      </c>
      <c r="H1908" s="112">
        <v>200</v>
      </c>
      <c r="I1908" s="97" t="s">
        <v>4510</v>
      </c>
      <c r="J1908" s="156"/>
      <c r="K1908" s="113" t="s">
        <v>1</v>
      </c>
      <c r="L1908" s="114" t="s">
        <v>35</v>
      </c>
      <c r="M1908" s="100">
        <v>0</v>
      </c>
      <c r="N1908" s="100">
        <f>M1908*H1908</f>
        <v>0</v>
      </c>
      <c r="O1908" s="100">
        <v>9.0000000000000006E-5</v>
      </c>
      <c r="P1908" s="100">
        <f>O1908*H1908</f>
        <v>1.8000000000000002E-2</v>
      </c>
      <c r="Q1908" s="100">
        <v>0</v>
      </c>
      <c r="R1908" s="101">
        <f>Q1908*H1908</f>
        <v>0</v>
      </c>
      <c r="AP1908" s="102" t="s">
        <v>128</v>
      </c>
      <c r="AR1908" s="102" t="s">
        <v>2889</v>
      </c>
      <c r="AS1908" s="102" t="s">
        <v>70</v>
      </c>
      <c r="AW1908" s="10" t="s">
        <v>113</v>
      </c>
      <c r="BC1908" s="103" t="e">
        <f>IF(L1908="základní",#REF!,0)</f>
        <v>#REF!</v>
      </c>
      <c r="BD1908" s="103">
        <f>IF(L1908="snížená",#REF!,0)</f>
        <v>0</v>
      </c>
      <c r="BE1908" s="103">
        <f>IF(L1908="zákl. přenesená",#REF!,0)</f>
        <v>0</v>
      </c>
      <c r="BF1908" s="103">
        <f>IF(L1908="sníž. přenesená",#REF!,0)</f>
        <v>0</v>
      </c>
      <c r="BG1908" s="103">
        <f>IF(L1908="nulová",#REF!,0)</f>
        <v>0</v>
      </c>
      <c r="BH1908" s="10" t="s">
        <v>78</v>
      </c>
      <c r="BI1908" s="103" t="e">
        <f>ROUND(#REF!*H1908,2)</f>
        <v>#REF!</v>
      </c>
      <c r="BJ1908" s="10" t="s">
        <v>112</v>
      </c>
      <c r="BK1908" s="102" t="s">
        <v>3442</v>
      </c>
    </row>
    <row r="1909" spans="2:63" s="1" customFormat="1" x14ac:dyDescent="0.2">
      <c r="B1909" s="21"/>
      <c r="D1909" s="104" t="s">
        <v>114</v>
      </c>
      <c r="F1909" s="105" t="s">
        <v>3441</v>
      </c>
      <c r="I1909" s="97"/>
      <c r="J1909" s="156"/>
      <c r="K1909" s="106"/>
      <c r="R1909" s="44"/>
      <c r="AR1909" s="10" t="s">
        <v>114</v>
      </c>
      <c r="AS1909" s="10" t="s">
        <v>70</v>
      </c>
    </row>
    <row r="1910" spans="2:63" s="1" customFormat="1" ht="16.5" customHeight="1" x14ac:dyDescent="0.2">
      <c r="B1910" s="92"/>
      <c r="C1910" s="108" t="s">
        <v>1861</v>
      </c>
      <c r="D1910" s="108" t="s">
        <v>2889</v>
      </c>
      <c r="E1910" s="109" t="s">
        <v>3443</v>
      </c>
      <c r="F1910" s="110" t="s">
        <v>3444</v>
      </c>
      <c r="G1910" s="111" t="s">
        <v>111</v>
      </c>
      <c r="H1910" s="112">
        <v>200</v>
      </c>
      <c r="I1910" s="97" t="s">
        <v>4510</v>
      </c>
      <c r="J1910" s="156"/>
      <c r="K1910" s="113" t="s">
        <v>1</v>
      </c>
      <c r="L1910" s="114" t="s">
        <v>35</v>
      </c>
      <c r="M1910" s="100">
        <v>0</v>
      </c>
      <c r="N1910" s="100">
        <f>M1910*H1910</f>
        <v>0</v>
      </c>
      <c r="O1910" s="100">
        <v>4.0999999999999999E-4</v>
      </c>
      <c r="P1910" s="100">
        <f>O1910*H1910</f>
        <v>8.2000000000000003E-2</v>
      </c>
      <c r="Q1910" s="100">
        <v>0</v>
      </c>
      <c r="R1910" s="101">
        <f>Q1910*H1910</f>
        <v>0</v>
      </c>
      <c r="AP1910" s="102" t="s">
        <v>128</v>
      </c>
      <c r="AR1910" s="102" t="s">
        <v>2889</v>
      </c>
      <c r="AS1910" s="102" t="s">
        <v>70</v>
      </c>
      <c r="AW1910" s="10" t="s">
        <v>113</v>
      </c>
      <c r="BC1910" s="103" t="e">
        <f>IF(L1910="základní",#REF!,0)</f>
        <v>#REF!</v>
      </c>
      <c r="BD1910" s="103">
        <f>IF(L1910="snížená",#REF!,0)</f>
        <v>0</v>
      </c>
      <c r="BE1910" s="103">
        <f>IF(L1910="zákl. přenesená",#REF!,0)</f>
        <v>0</v>
      </c>
      <c r="BF1910" s="103">
        <f>IF(L1910="sníž. přenesená",#REF!,0)</f>
        <v>0</v>
      </c>
      <c r="BG1910" s="103">
        <f>IF(L1910="nulová",#REF!,0)</f>
        <v>0</v>
      </c>
      <c r="BH1910" s="10" t="s">
        <v>78</v>
      </c>
      <c r="BI1910" s="103" t="e">
        <f>ROUND(#REF!*H1910,2)</f>
        <v>#REF!</v>
      </c>
      <c r="BJ1910" s="10" t="s">
        <v>112</v>
      </c>
      <c r="BK1910" s="102" t="s">
        <v>3445</v>
      </c>
    </row>
    <row r="1911" spans="2:63" s="1" customFormat="1" x14ac:dyDescent="0.2">
      <c r="B1911" s="21"/>
      <c r="D1911" s="104" t="s">
        <v>114</v>
      </c>
      <c r="F1911" s="105" t="s">
        <v>3444</v>
      </c>
      <c r="I1911" s="97"/>
      <c r="J1911" s="156"/>
      <c r="K1911" s="106"/>
      <c r="R1911" s="44"/>
      <c r="AR1911" s="10" t="s">
        <v>114</v>
      </c>
      <c r="AS1911" s="10" t="s">
        <v>70</v>
      </c>
    </row>
    <row r="1912" spans="2:63" s="1" customFormat="1" ht="21.75" customHeight="1" x14ac:dyDescent="0.2">
      <c r="B1912" s="92"/>
      <c r="C1912" s="108" t="s">
        <v>3446</v>
      </c>
      <c r="D1912" s="108" t="s">
        <v>2889</v>
      </c>
      <c r="E1912" s="109" t="s">
        <v>3447</v>
      </c>
      <c r="F1912" s="110" t="s">
        <v>3448</v>
      </c>
      <c r="G1912" s="111" t="s">
        <v>111</v>
      </c>
      <c r="H1912" s="112">
        <v>200</v>
      </c>
      <c r="I1912" s="97" t="s">
        <v>4510</v>
      </c>
      <c r="J1912" s="156"/>
      <c r="K1912" s="113" t="s">
        <v>1</v>
      </c>
      <c r="L1912" s="114" t="s">
        <v>35</v>
      </c>
      <c r="M1912" s="100">
        <v>0</v>
      </c>
      <c r="N1912" s="100">
        <f>M1912*H1912</f>
        <v>0</v>
      </c>
      <c r="O1912" s="100">
        <v>3.2000000000000003E-4</v>
      </c>
      <c r="P1912" s="100">
        <f>O1912*H1912</f>
        <v>6.4000000000000001E-2</v>
      </c>
      <c r="Q1912" s="100">
        <v>0</v>
      </c>
      <c r="R1912" s="101">
        <f>Q1912*H1912</f>
        <v>0</v>
      </c>
      <c r="AP1912" s="102" t="s">
        <v>128</v>
      </c>
      <c r="AR1912" s="102" t="s">
        <v>2889</v>
      </c>
      <c r="AS1912" s="102" t="s">
        <v>70</v>
      </c>
      <c r="AW1912" s="10" t="s">
        <v>113</v>
      </c>
      <c r="BC1912" s="103" t="e">
        <f>IF(L1912="základní",#REF!,0)</f>
        <v>#REF!</v>
      </c>
      <c r="BD1912" s="103">
        <f>IF(L1912="snížená",#REF!,0)</f>
        <v>0</v>
      </c>
      <c r="BE1912" s="103">
        <f>IF(L1912="zákl. přenesená",#REF!,0)</f>
        <v>0</v>
      </c>
      <c r="BF1912" s="103">
        <f>IF(L1912="sníž. přenesená",#REF!,0)</f>
        <v>0</v>
      </c>
      <c r="BG1912" s="103">
        <f>IF(L1912="nulová",#REF!,0)</f>
        <v>0</v>
      </c>
      <c r="BH1912" s="10" t="s">
        <v>78</v>
      </c>
      <c r="BI1912" s="103" t="e">
        <f>ROUND(#REF!*H1912,2)</f>
        <v>#REF!</v>
      </c>
      <c r="BJ1912" s="10" t="s">
        <v>112</v>
      </c>
      <c r="BK1912" s="102" t="s">
        <v>3449</v>
      </c>
    </row>
    <row r="1913" spans="2:63" s="1" customFormat="1" x14ac:dyDescent="0.2">
      <c r="B1913" s="21"/>
      <c r="D1913" s="104" t="s">
        <v>114</v>
      </c>
      <c r="F1913" s="105" t="s">
        <v>3448</v>
      </c>
      <c r="I1913" s="97"/>
      <c r="J1913" s="156"/>
      <c r="K1913" s="106"/>
      <c r="R1913" s="44"/>
      <c r="AR1913" s="10" t="s">
        <v>114</v>
      </c>
      <c r="AS1913" s="10" t="s">
        <v>70</v>
      </c>
    </row>
    <row r="1914" spans="2:63" s="1" customFormat="1" ht="21.75" customHeight="1" x14ac:dyDescent="0.2">
      <c r="B1914" s="92"/>
      <c r="C1914" s="108" t="s">
        <v>1865</v>
      </c>
      <c r="D1914" s="108" t="s">
        <v>2889</v>
      </c>
      <c r="E1914" s="109" t="s">
        <v>3450</v>
      </c>
      <c r="F1914" s="110" t="s">
        <v>3451</v>
      </c>
      <c r="G1914" s="111" t="s">
        <v>111</v>
      </c>
      <c r="H1914" s="112">
        <v>200</v>
      </c>
      <c r="I1914" s="97" t="s">
        <v>4510</v>
      </c>
      <c r="J1914" s="156"/>
      <c r="K1914" s="113" t="s">
        <v>1</v>
      </c>
      <c r="L1914" s="114" t="s">
        <v>35</v>
      </c>
      <c r="M1914" s="100">
        <v>0</v>
      </c>
      <c r="N1914" s="100">
        <f>M1914*H1914</f>
        <v>0</v>
      </c>
      <c r="O1914" s="100">
        <v>4.8999999999999998E-4</v>
      </c>
      <c r="P1914" s="100">
        <f>O1914*H1914</f>
        <v>9.8000000000000004E-2</v>
      </c>
      <c r="Q1914" s="100">
        <v>0</v>
      </c>
      <c r="R1914" s="101">
        <f>Q1914*H1914</f>
        <v>0</v>
      </c>
      <c r="AP1914" s="102" t="s">
        <v>128</v>
      </c>
      <c r="AR1914" s="102" t="s">
        <v>2889</v>
      </c>
      <c r="AS1914" s="102" t="s">
        <v>70</v>
      </c>
      <c r="AW1914" s="10" t="s">
        <v>113</v>
      </c>
      <c r="BC1914" s="103" t="e">
        <f>IF(L1914="základní",#REF!,0)</f>
        <v>#REF!</v>
      </c>
      <c r="BD1914" s="103">
        <f>IF(L1914="snížená",#REF!,0)</f>
        <v>0</v>
      </c>
      <c r="BE1914" s="103">
        <f>IF(L1914="zákl. přenesená",#REF!,0)</f>
        <v>0</v>
      </c>
      <c r="BF1914" s="103">
        <f>IF(L1914="sníž. přenesená",#REF!,0)</f>
        <v>0</v>
      </c>
      <c r="BG1914" s="103">
        <f>IF(L1914="nulová",#REF!,0)</f>
        <v>0</v>
      </c>
      <c r="BH1914" s="10" t="s">
        <v>78</v>
      </c>
      <c r="BI1914" s="103" t="e">
        <f>ROUND(#REF!*H1914,2)</f>
        <v>#REF!</v>
      </c>
      <c r="BJ1914" s="10" t="s">
        <v>112</v>
      </c>
      <c r="BK1914" s="102" t="s">
        <v>3452</v>
      </c>
    </row>
    <row r="1915" spans="2:63" s="1" customFormat="1" x14ac:dyDescent="0.2">
      <c r="B1915" s="21"/>
      <c r="D1915" s="104" t="s">
        <v>114</v>
      </c>
      <c r="F1915" s="105" t="s">
        <v>3451</v>
      </c>
      <c r="I1915" s="97"/>
      <c r="J1915" s="156"/>
      <c r="K1915" s="106"/>
      <c r="R1915" s="44"/>
      <c r="AR1915" s="10" t="s">
        <v>114</v>
      </c>
      <c r="AS1915" s="10" t="s">
        <v>70</v>
      </c>
    </row>
    <row r="1916" spans="2:63" s="1" customFormat="1" ht="16.5" customHeight="1" x14ac:dyDescent="0.2">
      <c r="B1916" s="92"/>
      <c r="C1916" s="108" t="s">
        <v>3453</v>
      </c>
      <c r="D1916" s="108" t="s">
        <v>2889</v>
      </c>
      <c r="E1916" s="109" t="s">
        <v>3454</v>
      </c>
      <c r="F1916" s="110" t="s">
        <v>3455</v>
      </c>
      <c r="G1916" s="111" t="s">
        <v>111</v>
      </c>
      <c r="H1916" s="112">
        <v>200</v>
      </c>
      <c r="I1916" s="97" t="s">
        <v>4510</v>
      </c>
      <c r="J1916" s="156"/>
      <c r="K1916" s="113" t="s">
        <v>1</v>
      </c>
      <c r="L1916" s="114" t="s">
        <v>35</v>
      </c>
      <c r="M1916" s="100">
        <v>0</v>
      </c>
      <c r="N1916" s="100">
        <f>M1916*H1916</f>
        <v>0</v>
      </c>
      <c r="O1916" s="100">
        <v>5.1999999999999995E-4</v>
      </c>
      <c r="P1916" s="100">
        <f>O1916*H1916</f>
        <v>0.104</v>
      </c>
      <c r="Q1916" s="100">
        <v>0</v>
      </c>
      <c r="R1916" s="101">
        <f>Q1916*H1916</f>
        <v>0</v>
      </c>
      <c r="AP1916" s="102" t="s">
        <v>128</v>
      </c>
      <c r="AR1916" s="102" t="s">
        <v>2889</v>
      </c>
      <c r="AS1916" s="102" t="s">
        <v>70</v>
      </c>
      <c r="AW1916" s="10" t="s">
        <v>113</v>
      </c>
      <c r="BC1916" s="103" t="e">
        <f>IF(L1916="základní",#REF!,0)</f>
        <v>#REF!</v>
      </c>
      <c r="BD1916" s="103">
        <f>IF(L1916="snížená",#REF!,0)</f>
        <v>0</v>
      </c>
      <c r="BE1916" s="103">
        <f>IF(L1916="zákl. přenesená",#REF!,0)</f>
        <v>0</v>
      </c>
      <c r="BF1916" s="103">
        <f>IF(L1916="sníž. přenesená",#REF!,0)</f>
        <v>0</v>
      </c>
      <c r="BG1916" s="103">
        <f>IF(L1916="nulová",#REF!,0)</f>
        <v>0</v>
      </c>
      <c r="BH1916" s="10" t="s">
        <v>78</v>
      </c>
      <c r="BI1916" s="103" t="e">
        <f>ROUND(#REF!*H1916,2)</f>
        <v>#REF!</v>
      </c>
      <c r="BJ1916" s="10" t="s">
        <v>112</v>
      </c>
      <c r="BK1916" s="102" t="s">
        <v>3456</v>
      </c>
    </row>
    <row r="1917" spans="2:63" s="1" customFormat="1" x14ac:dyDescent="0.2">
      <c r="B1917" s="21"/>
      <c r="D1917" s="104" t="s">
        <v>114</v>
      </c>
      <c r="F1917" s="105" t="s">
        <v>3455</v>
      </c>
      <c r="I1917" s="97"/>
      <c r="J1917" s="156"/>
      <c r="K1917" s="106"/>
      <c r="R1917" s="44"/>
      <c r="AR1917" s="10" t="s">
        <v>114</v>
      </c>
      <c r="AS1917" s="10" t="s">
        <v>70</v>
      </c>
    </row>
    <row r="1918" spans="2:63" s="1" customFormat="1" ht="16.5" customHeight="1" x14ac:dyDescent="0.2">
      <c r="B1918" s="92"/>
      <c r="C1918" s="108" t="s">
        <v>1870</v>
      </c>
      <c r="D1918" s="108" t="s">
        <v>2889</v>
      </c>
      <c r="E1918" s="109" t="s">
        <v>3457</v>
      </c>
      <c r="F1918" s="110" t="s">
        <v>3458</v>
      </c>
      <c r="G1918" s="111" t="s">
        <v>111</v>
      </c>
      <c r="H1918" s="112">
        <v>200</v>
      </c>
      <c r="I1918" s="97" t="s">
        <v>4510</v>
      </c>
      <c r="J1918" s="156"/>
      <c r="K1918" s="113" t="s">
        <v>1</v>
      </c>
      <c r="L1918" s="114" t="s">
        <v>35</v>
      </c>
      <c r="M1918" s="100">
        <v>0</v>
      </c>
      <c r="N1918" s="100">
        <f>M1918*H1918</f>
        <v>0</v>
      </c>
      <c r="O1918" s="100">
        <v>5.6999999999999998E-4</v>
      </c>
      <c r="P1918" s="100">
        <f>O1918*H1918</f>
        <v>0.11399999999999999</v>
      </c>
      <c r="Q1918" s="100">
        <v>0</v>
      </c>
      <c r="R1918" s="101">
        <f>Q1918*H1918</f>
        <v>0</v>
      </c>
      <c r="AP1918" s="102" t="s">
        <v>128</v>
      </c>
      <c r="AR1918" s="102" t="s">
        <v>2889</v>
      </c>
      <c r="AS1918" s="102" t="s">
        <v>70</v>
      </c>
      <c r="AW1918" s="10" t="s">
        <v>113</v>
      </c>
      <c r="BC1918" s="103" t="e">
        <f>IF(L1918="základní",#REF!,0)</f>
        <v>#REF!</v>
      </c>
      <c r="BD1918" s="103">
        <f>IF(L1918="snížená",#REF!,0)</f>
        <v>0</v>
      </c>
      <c r="BE1918" s="103">
        <f>IF(L1918="zákl. přenesená",#REF!,0)</f>
        <v>0</v>
      </c>
      <c r="BF1918" s="103">
        <f>IF(L1918="sníž. přenesená",#REF!,0)</f>
        <v>0</v>
      </c>
      <c r="BG1918" s="103">
        <f>IF(L1918="nulová",#REF!,0)</f>
        <v>0</v>
      </c>
      <c r="BH1918" s="10" t="s">
        <v>78</v>
      </c>
      <c r="BI1918" s="103" t="e">
        <f>ROUND(#REF!*H1918,2)</f>
        <v>#REF!</v>
      </c>
      <c r="BJ1918" s="10" t="s">
        <v>112</v>
      </c>
      <c r="BK1918" s="102" t="s">
        <v>3459</v>
      </c>
    </row>
    <row r="1919" spans="2:63" s="1" customFormat="1" x14ac:dyDescent="0.2">
      <c r="B1919" s="21"/>
      <c r="D1919" s="104" t="s">
        <v>114</v>
      </c>
      <c r="F1919" s="105" t="s">
        <v>3458</v>
      </c>
      <c r="I1919" s="97"/>
      <c r="J1919" s="156"/>
      <c r="K1919" s="106"/>
      <c r="R1919" s="44"/>
      <c r="AR1919" s="10" t="s">
        <v>114</v>
      </c>
      <c r="AS1919" s="10" t="s">
        <v>70</v>
      </c>
    </row>
    <row r="1920" spans="2:63" s="1" customFormat="1" ht="16.5" customHeight="1" x14ac:dyDescent="0.2">
      <c r="B1920" s="92"/>
      <c r="C1920" s="108" t="s">
        <v>3460</v>
      </c>
      <c r="D1920" s="108" t="s">
        <v>2889</v>
      </c>
      <c r="E1920" s="109" t="s">
        <v>3461</v>
      </c>
      <c r="F1920" s="110" t="s">
        <v>3462</v>
      </c>
      <c r="G1920" s="111" t="s">
        <v>111</v>
      </c>
      <c r="H1920" s="112">
        <v>200</v>
      </c>
      <c r="I1920" s="97" t="s">
        <v>4510</v>
      </c>
      <c r="J1920" s="156"/>
      <c r="K1920" s="113" t="s">
        <v>1</v>
      </c>
      <c r="L1920" s="114" t="s">
        <v>35</v>
      </c>
      <c r="M1920" s="100">
        <v>0</v>
      </c>
      <c r="N1920" s="100">
        <f>M1920*H1920</f>
        <v>0</v>
      </c>
      <c r="O1920" s="100">
        <v>1.4999999999999999E-4</v>
      </c>
      <c r="P1920" s="100">
        <f>O1920*H1920</f>
        <v>0.03</v>
      </c>
      <c r="Q1920" s="100">
        <v>0</v>
      </c>
      <c r="R1920" s="101">
        <f>Q1920*H1920</f>
        <v>0</v>
      </c>
      <c r="AP1920" s="102" t="s">
        <v>128</v>
      </c>
      <c r="AR1920" s="102" t="s">
        <v>2889</v>
      </c>
      <c r="AS1920" s="102" t="s">
        <v>70</v>
      </c>
      <c r="AW1920" s="10" t="s">
        <v>113</v>
      </c>
      <c r="BC1920" s="103" t="e">
        <f>IF(L1920="základní",#REF!,0)</f>
        <v>#REF!</v>
      </c>
      <c r="BD1920" s="103">
        <f>IF(L1920="snížená",#REF!,0)</f>
        <v>0</v>
      </c>
      <c r="BE1920" s="103">
        <f>IF(L1920="zákl. přenesená",#REF!,0)</f>
        <v>0</v>
      </c>
      <c r="BF1920" s="103">
        <f>IF(L1920="sníž. přenesená",#REF!,0)</f>
        <v>0</v>
      </c>
      <c r="BG1920" s="103">
        <f>IF(L1920="nulová",#REF!,0)</f>
        <v>0</v>
      </c>
      <c r="BH1920" s="10" t="s">
        <v>78</v>
      </c>
      <c r="BI1920" s="103" t="e">
        <f>ROUND(#REF!*H1920,2)</f>
        <v>#REF!</v>
      </c>
      <c r="BJ1920" s="10" t="s">
        <v>112</v>
      </c>
      <c r="BK1920" s="102" t="s">
        <v>3463</v>
      </c>
    </row>
    <row r="1921" spans="2:63" s="1" customFormat="1" x14ac:dyDescent="0.2">
      <c r="B1921" s="21"/>
      <c r="D1921" s="104" t="s">
        <v>114</v>
      </c>
      <c r="F1921" s="105" t="s">
        <v>3462</v>
      </c>
      <c r="I1921" s="97"/>
      <c r="J1921" s="156"/>
      <c r="K1921" s="106"/>
      <c r="R1921" s="44"/>
      <c r="AR1921" s="10" t="s">
        <v>114</v>
      </c>
      <c r="AS1921" s="10" t="s">
        <v>70</v>
      </c>
    </row>
    <row r="1922" spans="2:63" s="1" customFormat="1" ht="21.75" customHeight="1" x14ac:dyDescent="0.2">
      <c r="B1922" s="92"/>
      <c r="C1922" s="108" t="s">
        <v>1874</v>
      </c>
      <c r="D1922" s="108" t="s">
        <v>2889</v>
      </c>
      <c r="E1922" s="109" t="s">
        <v>3464</v>
      </c>
      <c r="F1922" s="110" t="s">
        <v>3465</v>
      </c>
      <c r="G1922" s="111" t="s">
        <v>111</v>
      </c>
      <c r="H1922" s="112">
        <v>200</v>
      </c>
      <c r="I1922" s="97" t="s">
        <v>4510</v>
      </c>
      <c r="J1922" s="156"/>
      <c r="K1922" s="113" t="s">
        <v>1</v>
      </c>
      <c r="L1922" s="114" t="s">
        <v>35</v>
      </c>
      <c r="M1922" s="100">
        <v>0</v>
      </c>
      <c r="N1922" s="100">
        <f>M1922*H1922</f>
        <v>0</v>
      </c>
      <c r="O1922" s="100">
        <v>5.0000000000000002E-5</v>
      </c>
      <c r="P1922" s="100">
        <f>O1922*H1922</f>
        <v>0.01</v>
      </c>
      <c r="Q1922" s="100">
        <v>0</v>
      </c>
      <c r="R1922" s="101">
        <f>Q1922*H1922</f>
        <v>0</v>
      </c>
      <c r="AP1922" s="102" t="s">
        <v>128</v>
      </c>
      <c r="AR1922" s="102" t="s">
        <v>2889</v>
      </c>
      <c r="AS1922" s="102" t="s">
        <v>70</v>
      </c>
      <c r="AW1922" s="10" t="s">
        <v>113</v>
      </c>
      <c r="BC1922" s="103" t="e">
        <f>IF(L1922="základní",#REF!,0)</f>
        <v>#REF!</v>
      </c>
      <c r="BD1922" s="103">
        <f>IF(L1922="snížená",#REF!,0)</f>
        <v>0</v>
      </c>
      <c r="BE1922" s="103">
        <f>IF(L1922="zákl. přenesená",#REF!,0)</f>
        <v>0</v>
      </c>
      <c r="BF1922" s="103">
        <f>IF(L1922="sníž. přenesená",#REF!,0)</f>
        <v>0</v>
      </c>
      <c r="BG1922" s="103">
        <f>IF(L1922="nulová",#REF!,0)</f>
        <v>0</v>
      </c>
      <c r="BH1922" s="10" t="s">
        <v>78</v>
      </c>
      <c r="BI1922" s="103" t="e">
        <f>ROUND(#REF!*H1922,2)</f>
        <v>#REF!</v>
      </c>
      <c r="BJ1922" s="10" t="s">
        <v>112</v>
      </c>
      <c r="BK1922" s="102" t="s">
        <v>3466</v>
      </c>
    </row>
    <row r="1923" spans="2:63" s="1" customFormat="1" x14ac:dyDescent="0.2">
      <c r="B1923" s="21"/>
      <c r="D1923" s="104" t="s">
        <v>114</v>
      </c>
      <c r="F1923" s="105" t="s">
        <v>3465</v>
      </c>
      <c r="I1923" s="97"/>
      <c r="J1923" s="156"/>
      <c r="K1923" s="106"/>
      <c r="R1923" s="44"/>
      <c r="AR1923" s="10" t="s">
        <v>114</v>
      </c>
      <c r="AS1923" s="10" t="s">
        <v>70</v>
      </c>
    </row>
    <row r="1924" spans="2:63" s="1" customFormat="1" ht="16.5" customHeight="1" x14ac:dyDescent="0.2">
      <c r="B1924" s="92"/>
      <c r="C1924" s="108" t="s">
        <v>3467</v>
      </c>
      <c r="D1924" s="108" t="s">
        <v>2889</v>
      </c>
      <c r="E1924" s="109" t="s">
        <v>3468</v>
      </c>
      <c r="F1924" s="110" t="s">
        <v>3469</v>
      </c>
      <c r="G1924" s="111" t="s">
        <v>111</v>
      </c>
      <c r="H1924" s="112">
        <v>200</v>
      </c>
      <c r="I1924" s="97" t="s">
        <v>4510</v>
      </c>
      <c r="J1924" s="156"/>
      <c r="K1924" s="113" t="s">
        <v>1</v>
      </c>
      <c r="L1924" s="114" t="s">
        <v>35</v>
      </c>
      <c r="M1924" s="100">
        <v>0</v>
      </c>
      <c r="N1924" s="100">
        <f>M1924*H1924</f>
        <v>0</v>
      </c>
      <c r="O1924" s="100">
        <v>8.5199999999999998E-3</v>
      </c>
      <c r="P1924" s="100">
        <f>O1924*H1924</f>
        <v>1.704</v>
      </c>
      <c r="Q1924" s="100">
        <v>0</v>
      </c>
      <c r="R1924" s="101">
        <f>Q1924*H1924</f>
        <v>0</v>
      </c>
      <c r="AP1924" s="102" t="s">
        <v>128</v>
      </c>
      <c r="AR1924" s="102" t="s">
        <v>2889</v>
      </c>
      <c r="AS1924" s="102" t="s">
        <v>70</v>
      </c>
      <c r="AW1924" s="10" t="s">
        <v>113</v>
      </c>
      <c r="BC1924" s="103" t="e">
        <f>IF(L1924="základní",#REF!,0)</f>
        <v>#REF!</v>
      </c>
      <c r="BD1924" s="103">
        <f>IF(L1924="snížená",#REF!,0)</f>
        <v>0</v>
      </c>
      <c r="BE1924" s="103">
        <f>IF(L1924="zákl. přenesená",#REF!,0)</f>
        <v>0</v>
      </c>
      <c r="BF1924" s="103">
        <f>IF(L1924="sníž. přenesená",#REF!,0)</f>
        <v>0</v>
      </c>
      <c r="BG1924" s="103">
        <f>IF(L1924="nulová",#REF!,0)</f>
        <v>0</v>
      </c>
      <c r="BH1924" s="10" t="s">
        <v>78</v>
      </c>
      <c r="BI1924" s="103" t="e">
        <f>ROUND(#REF!*H1924,2)</f>
        <v>#REF!</v>
      </c>
      <c r="BJ1924" s="10" t="s">
        <v>112</v>
      </c>
      <c r="BK1924" s="102" t="s">
        <v>3470</v>
      </c>
    </row>
    <row r="1925" spans="2:63" s="1" customFormat="1" x14ac:dyDescent="0.2">
      <c r="B1925" s="21"/>
      <c r="D1925" s="104" t="s">
        <v>114</v>
      </c>
      <c r="F1925" s="105" t="s">
        <v>3469</v>
      </c>
      <c r="I1925" s="97"/>
      <c r="J1925" s="156"/>
      <c r="K1925" s="106"/>
      <c r="R1925" s="44"/>
      <c r="AR1925" s="10" t="s">
        <v>114</v>
      </c>
      <c r="AS1925" s="10" t="s">
        <v>70</v>
      </c>
    </row>
    <row r="1926" spans="2:63" s="1" customFormat="1" ht="16.5" customHeight="1" x14ac:dyDescent="0.2">
      <c r="B1926" s="92"/>
      <c r="C1926" s="108" t="s">
        <v>1879</v>
      </c>
      <c r="D1926" s="108" t="s">
        <v>2889</v>
      </c>
      <c r="E1926" s="109" t="s">
        <v>3471</v>
      </c>
      <c r="F1926" s="110" t="s">
        <v>3472</v>
      </c>
      <c r="G1926" s="111" t="s">
        <v>111</v>
      </c>
      <c r="H1926" s="112">
        <v>200</v>
      </c>
      <c r="I1926" s="97" t="s">
        <v>4510</v>
      </c>
      <c r="J1926" s="156"/>
      <c r="K1926" s="113" t="s">
        <v>1</v>
      </c>
      <c r="L1926" s="114" t="s">
        <v>35</v>
      </c>
      <c r="M1926" s="100">
        <v>0</v>
      </c>
      <c r="N1926" s="100">
        <f>M1926*H1926</f>
        <v>0</v>
      </c>
      <c r="O1926" s="100">
        <v>7.4200000000000004E-3</v>
      </c>
      <c r="P1926" s="100">
        <f>O1926*H1926</f>
        <v>1.484</v>
      </c>
      <c r="Q1926" s="100">
        <v>0</v>
      </c>
      <c r="R1926" s="101">
        <f>Q1926*H1926</f>
        <v>0</v>
      </c>
      <c r="AP1926" s="102" t="s">
        <v>128</v>
      </c>
      <c r="AR1926" s="102" t="s">
        <v>2889</v>
      </c>
      <c r="AS1926" s="102" t="s">
        <v>70</v>
      </c>
      <c r="AW1926" s="10" t="s">
        <v>113</v>
      </c>
      <c r="BC1926" s="103" t="e">
        <f>IF(L1926="základní",#REF!,0)</f>
        <v>#REF!</v>
      </c>
      <c r="BD1926" s="103">
        <f>IF(L1926="snížená",#REF!,0)</f>
        <v>0</v>
      </c>
      <c r="BE1926" s="103">
        <f>IF(L1926="zákl. přenesená",#REF!,0)</f>
        <v>0</v>
      </c>
      <c r="BF1926" s="103">
        <f>IF(L1926="sníž. přenesená",#REF!,0)</f>
        <v>0</v>
      </c>
      <c r="BG1926" s="103">
        <f>IF(L1926="nulová",#REF!,0)</f>
        <v>0</v>
      </c>
      <c r="BH1926" s="10" t="s">
        <v>78</v>
      </c>
      <c r="BI1926" s="103" t="e">
        <f>ROUND(#REF!*H1926,2)</f>
        <v>#REF!</v>
      </c>
      <c r="BJ1926" s="10" t="s">
        <v>112</v>
      </c>
      <c r="BK1926" s="102" t="s">
        <v>3473</v>
      </c>
    </row>
    <row r="1927" spans="2:63" s="1" customFormat="1" x14ac:dyDescent="0.2">
      <c r="B1927" s="21"/>
      <c r="D1927" s="104" t="s">
        <v>114</v>
      </c>
      <c r="F1927" s="105" t="s">
        <v>3472</v>
      </c>
      <c r="I1927" s="97"/>
      <c r="J1927" s="156"/>
      <c r="K1927" s="106"/>
      <c r="R1927" s="44"/>
      <c r="AR1927" s="10" t="s">
        <v>114</v>
      </c>
      <c r="AS1927" s="10" t="s">
        <v>70</v>
      </c>
    </row>
    <row r="1928" spans="2:63" s="1" customFormat="1" ht="16.5" customHeight="1" x14ac:dyDescent="0.2">
      <c r="B1928" s="92"/>
      <c r="C1928" s="108" t="s">
        <v>3474</v>
      </c>
      <c r="D1928" s="108" t="s">
        <v>2889</v>
      </c>
      <c r="E1928" s="109" t="s">
        <v>3475</v>
      </c>
      <c r="F1928" s="110" t="s">
        <v>3476</v>
      </c>
      <c r="G1928" s="111" t="s">
        <v>111</v>
      </c>
      <c r="H1928" s="112">
        <v>2</v>
      </c>
      <c r="I1928" s="97" t="s">
        <v>4510</v>
      </c>
      <c r="J1928" s="156"/>
      <c r="K1928" s="113" t="s">
        <v>1</v>
      </c>
      <c r="L1928" s="114" t="s">
        <v>35</v>
      </c>
      <c r="M1928" s="100">
        <v>0</v>
      </c>
      <c r="N1928" s="100">
        <f>M1928*H1928</f>
        <v>0</v>
      </c>
      <c r="O1928" s="100">
        <v>1.167E-2</v>
      </c>
      <c r="P1928" s="100">
        <f>O1928*H1928</f>
        <v>2.334E-2</v>
      </c>
      <c r="Q1928" s="100">
        <v>0</v>
      </c>
      <c r="R1928" s="101">
        <f>Q1928*H1928</f>
        <v>0</v>
      </c>
      <c r="AP1928" s="102" t="s">
        <v>128</v>
      </c>
      <c r="AR1928" s="102" t="s">
        <v>2889</v>
      </c>
      <c r="AS1928" s="102" t="s">
        <v>70</v>
      </c>
      <c r="AW1928" s="10" t="s">
        <v>113</v>
      </c>
      <c r="BC1928" s="103" t="e">
        <f>IF(L1928="základní",#REF!,0)</f>
        <v>#REF!</v>
      </c>
      <c r="BD1928" s="103">
        <f>IF(L1928="snížená",#REF!,0)</f>
        <v>0</v>
      </c>
      <c r="BE1928" s="103">
        <f>IF(L1928="zákl. přenesená",#REF!,0)</f>
        <v>0</v>
      </c>
      <c r="BF1928" s="103">
        <f>IF(L1928="sníž. přenesená",#REF!,0)</f>
        <v>0</v>
      </c>
      <c r="BG1928" s="103">
        <f>IF(L1928="nulová",#REF!,0)</f>
        <v>0</v>
      </c>
      <c r="BH1928" s="10" t="s">
        <v>78</v>
      </c>
      <c r="BI1928" s="103" t="e">
        <f>ROUND(#REF!*H1928,2)</f>
        <v>#REF!</v>
      </c>
      <c r="BJ1928" s="10" t="s">
        <v>112</v>
      </c>
      <c r="BK1928" s="102" t="s">
        <v>3477</v>
      </c>
    </row>
    <row r="1929" spans="2:63" s="1" customFormat="1" x14ac:dyDescent="0.2">
      <c r="B1929" s="21"/>
      <c r="D1929" s="104" t="s">
        <v>114</v>
      </c>
      <c r="F1929" s="105" t="s">
        <v>3476</v>
      </c>
      <c r="I1929" s="97"/>
      <c r="J1929" s="156"/>
      <c r="K1929" s="106"/>
      <c r="R1929" s="44"/>
      <c r="AR1929" s="10" t="s">
        <v>114</v>
      </c>
      <c r="AS1929" s="10" t="s">
        <v>70</v>
      </c>
    </row>
    <row r="1930" spans="2:63" s="1" customFormat="1" ht="16.5" customHeight="1" x14ac:dyDescent="0.2">
      <c r="B1930" s="92"/>
      <c r="C1930" s="108" t="s">
        <v>1883</v>
      </c>
      <c r="D1930" s="108" t="s">
        <v>2889</v>
      </c>
      <c r="E1930" s="109" t="s">
        <v>3478</v>
      </c>
      <c r="F1930" s="110" t="s">
        <v>3479</v>
      </c>
      <c r="G1930" s="111" t="s">
        <v>111</v>
      </c>
      <c r="H1930" s="112">
        <v>200</v>
      </c>
      <c r="I1930" s="97" t="s">
        <v>4510</v>
      </c>
      <c r="J1930" s="156"/>
      <c r="K1930" s="113" t="s">
        <v>1</v>
      </c>
      <c r="L1930" s="114" t="s">
        <v>35</v>
      </c>
      <c r="M1930" s="100">
        <v>0</v>
      </c>
      <c r="N1930" s="100">
        <f>M1930*H1930</f>
        <v>0</v>
      </c>
      <c r="O1930" s="100">
        <v>8.9099999999999995E-3</v>
      </c>
      <c r="P1930" s="100">
        <f>O1930*H1930</f>
        <v>1.7819999999999998</v>
      </c>
      <c r="Q1930" s="100">
        <v>0</v>
      </c>
      <c r="R1930" s="101">
        <f>Q1930*H1930</f>
        <v>0</v>
      </c>
      <c r="AP1930" s="102" t="s">
        <v>128</v>
      </c>
      <c r="AR1930" s="102" t="s">
        <v>2889</v>
      </c>
      <c r="AS1930" s="102" t="s">
        <v>70</v>
      </c>
      <c r="AW1930" s="10" t="s">
        <v>113</v>
      </c>
      <c r="BC1930" s="103" t="e">
        <f>IF(L1930="základní",#REF!,0)</f>
        <v>#REF!</v>
      </c>
      <c r="BD1930" s="103">
        <f>IF(L1930="snížená",#REF!,0)</f>
        <v>0</v>
      </c>
      <c r="BE1930" s="103">
        <f>IF(L1930="zákl. přenesená",#REF!,0)</f>
        <v>0</v>
      </c>
      <c r="BF1930" s="103">
        <f>IF(L1930="sníž. přenesená",#REF!,0)</f>
        <v>0</v>
      </c>
      <c r="BG1930" s="103">
        <f>IF(L1930="nulová",#REF!,0)</f>
        <v>0</v>
      </c>
      <c r="BH1930" s="10" t="s">
        <v>78</v>
      </c>
      <c r="BI1930" s="103" t="e">
        <f>ROUND(#REF!*H1930,2)</f>
        <v>#REF!</v>
      </c>
      <c r="BJ1930" s="10" t="s">
        <v>112</v>
      </c>
      <c r="BK1930" s="102" t="s">
        <v>3480</v>
      </c>
    </row>
    <row r="1931" spans="2:63" s="1" customFormat="1" x14ac:dyDescent="0.2">
      <c r="B1931" s="21"/>
      <c r="D1931" s="104" t="s">
        <v>114</v>
      </c>
      <c r="F1931" s="105" t="s">
        <v>3479</v>
      </c>
      <c r="I1931" s="97"/>
      <c r="J1931" s="156"/>
      <c r="K1931" s="106"/>
      <c r="R1931" s="44"/>
      <c r="AR1931" s="10" t="s">
        <v>114</v>
      </c>
      <c r="AS1931" s="10" t="s">
        <v>70</v>
      </c>
    </row>
    <row r="1932" spans="2:63" s="1" customFormat="1" ht="16.5" customHeight="1" x14ac:dyDescent="0.2">
      <c r="B1932" s="92"/>
      <c r="C1932" s="108" t="s">
        <v>3481</v>
      </c>
      <c r="D1932" s="108" t="s">
        <v>2889</v>
      </c>
      <c r="E1932" s="109" t="s">
        <v>3482</v>
      </c>
      <c r="F1932" s="110" t="s">
        <v>3483</v>
      </c>
      <c r="G1932" s="111" t="s">
        <v>111</v>
      </c>
      <c r="H1932" s="112">
        <v>200</v>
      </c>
      <c r="I1932" s="97" t="s">
        <v>4510</v>
      </c>
      <c r="J1932" s="156"/>
      <c r="K1932" s="113" t="s">
        <v>1</v>
      </c>
      <c r="L1932" s="114" t="s">
        <v>35</v>
      </c>
      <c r="M1932" s="100">
        <v>0</v>
      </c>
      <c r="N1932" s="100">
        <f>M1932*H1932</f>
        <v>0</v>
      </c>
      <c r="O1932" s="100">
        <v>7.5700000000000003E-3</v>
      </c>
      <c r="P1932" s="100">
        <f>O1932*H1932</f>
        <v>1.514</v>
      </c>
      <c r="Q1932" s="100">
        <v>0</v>
      </c>
      <c r="R1932" s="101">
        <f>Q1932*H1932</f>
        <v>0</v>
      </c>
      <c r="AP1932" s="102" t="s">
        <v>128</v>
      </c>
      <c r="AR1932" s="102" t="s">
        <v>2889</v>
      </c>
      <c r="AS1932" s="102" t="s">
        <v>70</v>
      </c>
      <c r="AW1932" s="10" t="s">
        <v>113</v>
      </c>
      <c r="BC1932" s="103" t="e">
        <f>IF(L1932="základní",#REF!,0)</f>
        <v>#REF!</v>
      </c>
      <c r="BD1932" s="103">
        <f>IF(L1932="snížená",#REF!,0)</f>
        <v>0</v>
      </c>
      <c r="BE1932" s="103">
        <f>IF(L1932="zákl. přenesená",#REF!,0)</f>
        <v>0</v>
      </c>
      <c r="BF1932" s="103">
        <f>IF(L1932="sníž. přenesená",#REF!,0)</f>
        <v>0</v>
      </c>
      <c r="BG1932" s="103">
        <f>IF(L1932="nulová",#REF!,0)</f>
        <v>0</v>
      </c>
      <c r="BH1932" s="10" t="s">
        <v>78</v>
      </c>
      <c r="BI1932" s="103" t="e">
        <f>ROUND(#REF!*H1932,2)</f>
        <v>#REF!</v>
      </c>
      <c r="BJ1932" s="10" t="s">
        <v>112</v>
      </c>
      <c r="BK1932" s="102" t="s">
        <v>3484</v>
      </c>
    </row>
    <row r="1933" spans="2:63" s="1" customFormat="1" x14ac:dyDescent="0.2">
      <c r="B1933" s="21"/>
      <c r="D1933" s="104" t="s">
        <v>114</v>
      </c>
      <c r="F1933" s="105" t="s">
        <v>3483</v>
      </c>
      <c r="I1933" s="97"/>
      <c r="J1933" s="156"/>
      <c r="K1933" s="106"/>
      <c r="R1933" s="44"/>
      <c r="AR1933" s="10" t="s">
        <v>114</v>
      </c>
      <c r="AS1933" s="10" t="s">
        <v>70</v>
      </c>
    </row>
    <row r="1934" spans="2:63" s="1" customFormat="1" ht="16.5" customHeight="1" x14ac:dyDescent="0.2">
      <c r="B1934" s="92"/>
      <c r="C1934" s="108" t="s">
        <v>1888</v>
      </c>
      <c r="D1934" s="108" t="s">
        <v>2889</v>
      </c>
      <c r="E1934" s="109" t="s">
        <v>3485</v>
      </c>
      <c r="F1934" s="110" t="s">
        <v>3486</v>
      </c>
      <c r="G1934" s="111" t="s">
        <v>111</v>
      </c>
      <c r="H1934" s="112">
        <v>2</v>
      </c>
      <c r="I1934" s="97" t="s">
        <v>4510</v>
      </c>
      <c r="J1934" s="156"/>
      <c r="K1934" s="113" t="s">
        <v>1</v>
      </c>
      <c r="L1934" s="114" t="s">
        <v>35</v>
      </c>
      <c r="M1934" s="100">
        <v>0</v>
      </c>
      <c r="N1934" s="100">
        <f>M1934*H1934</f>
        <v>0</v>
      </c>
      <c r="O1934" s="100">
        <v>1.167E-2</v>
      </c>
      <c r="P1934" s="100">
        <f>O1934*H1934</f>
        <v>2.334E-2</v>
      </c>
      <c r="Q1934" s="100">
        <v>0</v>
      </c>
      <c r="R1934" s="101">
        <f>Q1934*H1934</f>
        <v>0</v>
      </c>
      <c r="AP1934" s="102" t="s">
        <v>128</v>
      </c>
      <c r="AR1934" s="102" t="s">
        <v>2889</v>
      </c>
      <c r="AS1934" s="102" t="s">
        <v>70</v>
      </c>
      <c r="AW1934" s="10" t="s">
        <v>113</v>
      </c>
      <c r="BC1934" s="103" t="e">
        <f>IF(L1934="základní",#REF!,0)</f>
        <v>#REF!</v>
      </c>
      <c r="BD1934" s="103">
        <f>IF(L1934="snížená",#REF!,0)</f>
        <v>0</v>
      </c>
      <c r="BE1934" s="103">
        <f>IF(L1934="zákl. přenesená",#REF!,0)</f>
        <v>0</v>
      </c>
      <c r="BF1934" s="103">
        <f>IF(L1934="sníž. přenesená",#REF!,0)</f>
        <v>0</v>
      </c>
      <c r="BG1934" s="103">
        <f>IF(L1934="nulová",#REF!,0)</f>
        <v>0</v>
      </c>
      <c r="BH1934" s="10" t="s">
        <v>78</v>
      </c>
      <c r="BI1934" s="103" t="e">
        <f>ROUND(#REF!*H1934,2)</f>
        <v>#REF!</v>
      </c>
      <c r="BJ1934" s="10" t="s">
        <v>112</v>
      </c>
      <c r="BK1934" s="102" t="s">
        <v>3487</v>
      </c>
    </row>
    <row r="1935" spans="2:63" s="1" customFormat="1" x14ac:dyDescent="0.2">
      <c r="B1935" s="21"/>
      <c r="D1935" s="104" t="s">
        <v>114</v>
      </c>
      <c r="F1935" s="105" t="s">
        <v>3486</v>
      </c>
      <c r="I1935" s="97"/>
      <c r="J1935" s="156"/>
      <c r="K1935" s="106"/>
      <c r="R1935" s="44"/>
      <c r="AR1935" s="10" t="s">
        <v>114</v>
      </c>
      <c r="AS1935" s="10" t="s">
        <v>70</v>
      </c>
    </row>
    <row r="1936" spans="2:63" s="1" customFormat="1" ht="21.75" customHeight="1" x14ac:dyDescent="0.2">
      <c r="B1936" s="92"/>
      <c r="C1936" s="108" t="s">
        <v>3488</v>
      </c>
      <c r="D1936" s="108" t="s">
        <v>2889</v>
      </c>
      <c r="E1936" s="109" t="s">
        <v>3489</v>
      </c>
      <c r="F1936" s="110" t="s">
        <v>3490</v>
      </c>
      <c r="G1936" s="111" t="s">
        <v>111</v>
      </c>
      <c r="H1936" s="112">
        <v>200</v>
      </c>
      <c r="I1936" s="97" t="s">
        <v>4510</v>
      </c>
      <c r="J1936" s="156"/>
      <c r="K1936" s="113" t="s">
        <v>1</v>
      </c>
      <c r="L1936" s="114" t="s">
        <v>35</v>
      </c>
      <c r="M1936" s="100">
        <v>0</v>
      </c>
      <c r="N1936" s="100">
        <f>M1936*H1936</f>
        <v>0</v>
      </c>
      <c r="O1936" s="100">
        <v>1.8000000000000001E-4</v>
      </c>
      <c r="P1936" s="100">
        <f>O1936*H1936</f>
        <v>3.6000000000000004E-2</v>
      </c>
      <c r="Q1936" s="100">
        <v>0</v>
      </c>
      <c r="R1936" s="101">
        <f>Q1936*H1936</f>
        <v>0</v>
      </c>
      <c r="AP1936" s="102" t="s">
        <v>128</v>
      </c>
      <c r="AR1936" s="102" t="s">
        <v>2889</v>
      </c>
      <c r="AS1936" s="102" t="s">
        <v>70</v>
      </c>
      <c r="AW1936" s="10" t="s">
        <v>113</v>
      </c>
      <c r="BC1936" s="103" t="e">
        <f>IF(L1936="základní",#REF!,0)</f>
        <v>#REF!</v>
      </c>
      <c r="BD1936" s="103">
        <f>IF(L1936="snížená",#REF!,0)</f>
        <v>0</v>
      </c>
      <c r="BE1936" s="103">
        <f>IF(L1936="zákl. přenesená",#REF!,0)</f>
        <v>0</v>
      </c>
      <c r="BF1936" s="103">
        <f>IF(L1936="sníž. přenesená",#REF!,0)</f>
        <v>0</v>
      </c>
      <c r="BG1936" s="103">
        <f>IF(L1936="nulová",#REF!,0)</f>
        <v>0</v>
      </c>
      <c r="BH1936" s="10" t="s">
        <v>78</v>
      </c>
      <c r="BI1936" s="103" t="e">
        <f>ROUND(#REF!*H1936,2)</f>
        <v>#REF!</v>
      </c>
      <c r="BJ1936" s="10" t="s">
        <v>112</v>
      </c>
      <c r="BK1936" s="102" t="s">
        <v>3491</v>
      </c>
    </row>
    <row r="1937" spans="2:63" s="1" customFormat="1" x14ac:dyDescent="0.2">
      <c r="B1937" s="21"/>
      <c r="D1937" s="104" t="s">
        <v>114</v>
      </c>
      <c r="F1937" s="105" t="s">
        <v>3490</v>
      </c>
      <c r="I1937" s="97"/>
      <c r="J1937" s="156"/>
      <c r="K1937" s="106"/>
      <c r="R1937" s="44"/>
      <c r="AR1937" s="10" t="s">
        <v>114</v>
      </c>
      <c r="AS1937" s="10" t="s">
        <v>70</v>
      </c>
    </row>
    <row r="1938" spans="2:63" s="1" customFormat="1" ht="21.75" customHeight="1" x14ac:dyDescent="0.2">
      <c r="B1938" s="92"/>
      <c r="C1938" s="108" t="s">
        <v>1892</v>
      </c>
      <c r="D1938" s="108" t="s">
        <v>2889</v>
      </c>
      <c r="E1938" s="109" t="s">
        <v>3492</v>
      </c>
      <c r="F1938" s="110" t="s">
        <v>3493</v>
      </c>
      <c r="G1938" s="111" t="s">
        <v>111</v>
      </c>
      <c r="H1938" s="112">
        <v>200</v>
      </c>
      <c r="I1938" s="97" t="s">
        <v>4510</v>
      </c>
      <c r="J1938" s="156"/>
      <c r="K1938" s="113" t="s">
        <v>1</v>
      </c>
      <c r="L1938" s="114" t="s">
        <v>35</v>
      </c>
      <c r="M1938" s="100">
        <v>0</v>
      </c>
      <c r="N1938" s="100">
        <f>M1938*H1938</f>
        <v>0</v>
      </c>
      <c r="O1938" s="100">
        <v>2.1000000000000001E-4</v>
      </c>
      <c r="P1938" s="100">
        <f>O1938*H1938</f>
        <v>4.2000000000000003E-2</v>
      </c>
      <c r="Q1938" s="100">
        <v>0</v>
      </c>
      <c r="R1938" s="101">
        <f>Q1938*H1938</f>
        <v>0</v>
      </c>
      <c r="AP1938" s="102" t="s">
        <v>128</v>
      </c>
      <c r="AR1938" s="102" t="s">
        <v>2889</v>
      </c>
      <c r="AS1938" s="102" t="s">
        <v>70</v>
      </c>
      <c r="AW1938" s="10" t="s">
        <v>113</v>
      </c>
      <c r="BC1938" s="103" t="e">
        <f>IF(L1938="základní",#REF!,0)</f>
        <v>#REF!</v>
      </c>
      <c r="BD1938" s="103">
        <f>IF(L1938="snížená",#REF!,0)</f>
        <v>0</v>
      </c>
      <c r="BE1938" s="103">
        <f>IF(L1938="zákl. přenesená",#REF!,0)</f>
        <v>0</v>
      </c>
      <c r="BF1938" s="103">
        <f>IF(L1938="sníž. přenesená",#REF!,0)</f>
        <v>0</v>
      </c>
      <c r="BG1938" s="103">
        <f>IF(L1938="nulová",#REF!,0)</f>
        <v>0</v>
      </c>
      <c r="BH1938" s="10" t="s">
        <v>78</v>
      </c>
      <c r="BI1938" s="103" t="e">
        <f>ROUND(#REF!*H1938,2)</f>
        <v>#REF!</v>
      </c>
      <c r="BJ1938" s="10" t="s">
        <v>112</v>
      </c>
      <c r="BK1938" s="102" t="s">
        <v>3494</v>
      </c>
    </row>
    <row r="1939" spans="2:63" s="1" customFormat="1" x14ac:dyDescent="0.2">
      <c r="B1939" s="21"/>
      <c r="D1939" s="104" t="s">
        <v>114</v>
      </c>
      <c r="F1939" s="105" t="s">
        <v>3493</v>
      </c>
      <c r="I1939" s="97"/>
      <c r="J1939" s="156"/>
      <c r="K1939" s="106"/>
      <c r="R1939" s="44"/>
      <c r="AR1939" s="10" t="s">
        <v>114</v>
      </c>
      <c r="AS1939" s="10" t="s">
        <v>70</v>
      </c>
    </row>
    <row r="1940" spans="2:63" s="1" customFormat="1" ht="21.75" customHeight="1" x14ac:dyDescent="0.2">
      <c r="B1940" s="92"/>
      <c r="C1940" s="108" t="s">
        <v>3495</v>
      </c>
      <c r="D1940" s="108" t="s">
        <v>2889</v>
      </c>
      <c r="E1940" s="109" t="s">
        <v>3496</v>
      </c>
      <c r="F1940" s="110" t="s">
        <v>3497</v>
      </c>
      <c r="G1940" s="111" t="s">
        <v>111</v>
      </c>
      <c r="H1940" s="112">
        <v>2</v>
      </c>
      <c r="I1940" s="97" t="s">
        <v>4510</v>
      </c>
      <c r="J1940" s="156"/>
      <c r="K1940" s="113" t="s">
        <v>1</v>
      </c>
      <c r="L1940" s="114" t="s">
        <v>35</v>
      </c>
      <c r="M1940" s="100">
        <v>0</v>
      </c>
      <c r="N1940" s="100">
        <f>M1940*H1940</f>
        <v>0</v>
      </c>
      <c r="O1940" s="100">
        <v>1.8000000000000001E-4</v>
      </c>
      <c r="P1940" s="100">
        <f>O1940*H1940</f>
        <v>3.6000000000000002E-4</v>
      </c>
      <c r="Q1940" s="100">
        <v>0</v>
      </c>
      <c r="R1940" s="101">
        <f>Q1940*H1940</f>
        <v>0</v>
      </c>
      <c r="AP1940" s="102" t="s">
        <v>128</v>
      </c>
      <c r="AR1940" s="102" t="s">
        <v>2889</v>
      </c>
      <c r="AS1940" s="102" t="s">
        <v>70</v>
      </c>
      <c r="AW1940" s="10" t="s">
        <v>113</v>
      </c>
      <c r="BC1940" s="103" t="e">
        <f>IF(L1940="základní",#REF!,0)</f>
        <v>#REF!</v>
      </c>
      <c r="BD1940" s="103">
        <f>IF(L1940="snížená",#REF!,0)</f>
        <v>0</v>
      </c>
      <c r="BE1940" s="103">
        <f>IF(L1940="zákl. přenesená",#REF!,0)</f>
        <v>0</v>
      </c>
      <c r="BF1940" s="103">
        <f>IF(L1940="sníž. přenesená",#REF!,0)</f>
        <v>0</v>
      </c>
      <c r="BG1940" s="103">
        <f>IF(L1940="nulová",#REF!,0)</f>
        <v>0</v>
      </c>
      <c r="BH1940" s="10" t="s">
        <v>78</v>
      </c>
      <c r="BI1940" s="103" t="e">
        <f>ROUND(#REF!*H1940,2)</f>
        <v>#REF!</v>
      </c>
      <c r="BJ1940" s="10" t="s">
        <v>112</v>
      </c>
      <c r="BK1940" s="102" t="s">
        <v>3498</v>
      </c>
    </row>
    <row r="1941" spans="2:63" s="1" customFormat="1" x14ac:dyDescent="0.2">
      <c r="B1941" s="21"/>
      <c r="D1941" s="104" t="s">
        <v>114</v>
      </c>
      <c r="F1941" s="105" t="s">
        <v>3497</v>
      </c>
      <c r="I1941" s="97"/>
      <c r="J1941" s="156"/>
      <c r="K1941" s="106"/>
      <c r="R1941" s="44"/>
      <c r="AR1941" s="10" t="s">
        <v>114</v>
      </c>
      <c r="AS1941" s="10" t="s">
        <v>70</v>
      </c>
    </row>
    <row r="1942" spans="2:63" s="1" customFormat="1" ht="24.2" customHeight="1" x14ac:dyDescent="0.2">
      <c r="B1942" s="92"/>
      <c r="C1942" s="108" t="s">
        <v>1897</v>
      </c>
      <c r="D1942" s="108" t="s">
        <v>2889</v>
      </c>
      <c r="E1942" s="109" t="s">
        <v>3499</v>
      </c>
      <c r="F1942" s="110" t="s">
        <v>3500</v>
      </c>
      <c r="G1942" s="111" t="s">
        <v>111</v>
      </c>
      <c r="H1942" s="112">
        <v>2</v>
      </c>
      <c r="I1942" s="97" t="s">
        <v>4510</v>
      </c>
      <c r="J1942" s="156"/>
      <c r="K1942" s="113" t="s">
        <v>1</v>
      </c>
      <c r="L1942" s="114" t="s">
        <v>35</v>
      </c>
      <c r="M1942" s="100">
        <v>0</v>
      </c>
      <c r="N1942" s="100">
        <f>M1942*H1942</f>
        <v>0</v>
      </c>
      <c r="O1942" s="100">
        <v>8.0000000000000007E-5</v>
      </c>
      <c r="P1942" s="100">
        <f>O1942*H1942</f>
        <v>1.6000000000000001E-4</v>
      </c>
      <c r="Q1942" s="100">
        <v>0</v>
      </c>
      <c r="R1942" s="101">
        <f>Q1942*H1942</f>
        <v>0</v>
      </c>
      <c r="AP1942" s="102" t="s">
        <v>128</v>
      </c>
      <c r="AR1942" s="102" t="s">
        <v>2889</v>
      </c>
      <c r="AS1942" s="102" t="s">
        <v>70</v>
      </c>
      <c r="AW1942" s="10" t="s">
        <v>113</v>
      </c>
      <c r="BC1942" s="103" t="e">
        <f>IF(L1942="základní",#REF!,0)</f>
        <v>#REF!</v>
      </c>
      <c r="BD1942" s="103">
        <f>IF(L1942="snížená",#REF!,0)</f>
        <v>0</v>
      </c>
      <c r="BE1942" s="103">
        <f>IF(L1942="zákl. přenesená",#REF!,0)</f>
        <v>0</v>
      </c>
      <c r="BF1942" s="103">
        <f>IF(L1942="sníž. přenesená",#REF!,0)</f>
        <v>0</v>
      </c>
      <c r="BG1942" s="103">
        <f>IF(L1942="nulová",#REF!,0)</f>
        <v>0</v>
      </c>
      <c r="BH1942" s="10" t="s">
        <v>78</v>
      </c>
      <c r="BI1942" s="103" t="e">
        <f>ROUND(#REF!*H1942,2)</f>
        <v>#REF!</v>
      </c>
      <c r="BJ1942" s="10" t="s">
        <v>112</v>
      </c>
      <c r="BK1942" s="102" t="s">
        <v>3501</v>
      </c>
    </row>
    <row r="1943" spans="2:63" s="1" customFormat="1" x14ac:dyDescent="0.2">
      <c r="B1943" s="21"/>
      <c r="D1943" s="104" t="s">
        <v>114</v>
      </c>
      <c r="F1943" s="105" t="s">
        <v>3500</v>
      </c>
      <c r="I1943" s="97"/>
      <c r="J1943" s="156"/>
      <c r="K1943" s="106"/>
      <c r="R1943" s="44"/>
      <c r="AR1943" s="10" t="s">
        <v>114</v>
      </c>
      <c r="AS1943" s="10" t="s">
        <v>70</v>
      </c>
    </row>
    <row r="1944" spans="2:63" s="1" customFormat="1" ht="24.2" customHeight="1" x14ac:dyDescent="0.2">
      <c r="B1944" s="92"/>
      <c r="C1944" s="108" t="s">
        <v>3502</v>
      </c>
      <c r="D1944" s="108" t="s">
        <v>2889</v>
      </c>
      <c r="E1944" s="109" t="s">
        <v>3503</v>
      </c>
      <c r="F1944" s="110" t="s">
        <v>3504</v>
      </c>
      <c r="G1944" s="111" t="s">
        <v>111</v>
      </c>
      <c r="H1944" s="112">
        <v>2</v>
      </c>
      <c r="I1944" s="97" t="s">
        <v>4510</v>
      </c>
      <c r="J1944" s="156"/>
      <c r="K1944" s="113" t="s">
        <v>1</v>
      </c>
      <c r="L1944" s="114" t="s">
        <v>35</v>
      </c>
      <c r="M1944" s="100">
        <v>0</v>
      </c>
      <c r="N1944" s="100">
        <f>M1944*H1944</f>
        <v>0</v>
      </c>
      <c r="O1944" s="100">
        <v>9.0000000000000006E-5</v>
      </c>
      <c r="P1944" s="100">
        <f>O1944*H1944</f>
        <v>1.8000000000000001E-4</v>
      </c>
      <c r="Q1944" s="100">
        <v>0</v>
      </c>
      <c r="R1944" s="101">
        <f>Q1944*H1944</f>
        <v>0</v>
      </c>
      <c r="AP1944" s="102" t="s">
        <v>128</v>
      </c>
      <c r="AR1944" s="102" t="s">
        <v>2889</v>
      </c>
      <c r="AS1944" s="102" t="s">
        <v>70</v>
      </c>
      <c r="AW1944" s="10" t="s">
        <v>113</v>
      </c>
      <c r="BC1944" s="103" t="e">
        <f>IF(L1944="základní",#REF!,0)</f>
        <v>#REF!</v>
      </c>
      <c r="BD1944" s="103">
        <f>IF(L1944="snížená",#REF!,0)</f>
        <v>0</v>
      </c>
      <c r="BE1944" s="103">
        <f>IF(L1944="zákl. přenesená",#REF!,0)</f>
        <v>0</v>
      </c>
      <c r="BF1944" s="103">
        <f>IF(L1944="sníž. přenesená",#REF!,0)</f>
        <v>0</v>
      </c>
      <c r="BG1944" s="103">
        <f>IF(L1944="nulová",#REF!,0)</f>
        <v>0</v>
      </c>
      <c r="BH1944" s="10" t="s">
        <v>78</v>
      </c>
      <c r="BI1944" s="103" t="e">
        <f>ROUND(#REF!*H1944,2)</f>
        <v>#REF!</v>
      </c>
      <c r="BJ1944" s="10" t="s">
        <v>112</v>
      </c>
      <c r="BK1944" s="102" t="s">
        <v>3505</v>
      </c>
    </row>
    <row r="1945" spans="2:63" s="1" customFormat="1" x14ac:dyDescent="0.2">
      <c r="B1945" s="21"/>
      <c r="D1945" s="104" t="s">
        <v>114</v>
      </c>
      <c r="F1945" s="105" t="s">
        <v>3504</v>
      </c>
      <c r="I1945" s="97"/>
      <c r="J1945" s="156"/>
      <c r="K1945" s="106"/>
      <c r="R1945" s="44"/>
      <c r="AR1945" s="10" t="s">
        <v>114</v>
      </c>
      <c r="AS1945" s="10" t="s">
        <v>70</v>
      </c>
    </row>
    <row r="1946" spans="2:63" s="1" customFormat="1" ht="21.75" customHeight="1" x14ac:dyDescent="0.2">
      <c r="B1946" s="92"/>
      <c r="C1946" s="108" t="s">
        <v>1901</v>
      </c>
      <c r="D1946" s="108" t="s">
        <v>2889</v>
      </c>
      <c r="E1946" s="109" t="s">
        <v>3506</v>
      </c>
      <c r="F1946" s="110" t="s">
        <v>3507</v>
      </c>
      <c r="G1946" s="111" t="s">
        <v>111</v>
      </c>
      <c r="H1946" s="112">
        <v>2</v>
      </c>
      <c r="I1946" s="97" t="s">
        <v>4510</v>
      </c>
      <c r="J1946" s="156"/>
      <c r="K1946" s="113" t="s">
        <v>1</v>
      </c>
      <c r="L1946" s="114" t="s">
        <v>35</v>
      </c>
      <c r="M1946" s="100">
        <v>0</v>
      </c>
      <c r="N1946" s="100">
        <f>M1946*H1946</f>
        <v>0</v>
      </c>
      <c r="O1946" s="100">
        <v>8.0000000000000007E-5</v>
      </c>
      <c r="P1946" s="100">
        <f>O1946*H1946</f>
        <v>1.6000000000000001E-4</v>
      </c>
      <c r="Q1946" s="100">
        <v>0</v>
      </c>
      <c r="R1946" s="101">
        <f>Q1946*H1946</f>
        <v>0</v>
      </c>
      <c r="AP1946" s="102" t="s">
        <v>128</v>
      </c>
      <c r="AR1946" s="102" t="s">
        <v>2889</v>
      </c>
      <c r="AS1946" s="102" t="s">
        <v>70</v>
      </c>
      <c r="AW1946" s="10" t="s">
        <v>113</v>
      </c>
      <c r="BC1946" s="103" t="e">
        <f>IF(L1946="základní",#REF!,0)</f>
        <v>#REF!</v>
      </c>
      <c r="BD1946" s="103">
        <f>IF(L1946="snížená",#REF!,0)</f>
        <v>0</v>
      </c>
      <c r="BE1946" s="103">
        <f>IF(L1946="zákl. přenesená",#REF!,0)</f>
        <v>0</v>
      </c>
      <c r="BF1946" s="103">
        <f>IF(L1946="sníž. přenesená",#REF!,0)</f>
        <v>0</v>
      </c>
      <c r="BG1946" s="103">
        <f>IF(L1946="nulová",#REF!,0)</f>
        <v>0</v>
      </c>
      <c r="BH1946" s="10" t="s">
        <v>78</v>
      </c>
      <c r="BI1946" s="103" t="e">
        <f>ROUND(#REF!*H1946,2)</f>
        <v>#REF!</v>
      </c>
      <c r="BJ1946" s="10" t="s">
        <v>112</v>
      </c>
      <c r="BK1946" s="102" t="s">
        <v>3508</v>
      </c>
    </row>
    <row r="1947" spans="2:63" s="1" customFormat="1" x14ac:dyDescent="0.2">
      <c r="B1947" s="21"/>
      <c r="D1947" s="104" t="s">
        <v>114</v>
      </c>
      <c r="F1947" s="105" t="s">
        <v>3507</v>
      </c>
      <c r="I1947" s="97"/>
      <c r="J1947" s="156"/>
      <c r="K1947" s="106"/>
      <c r="R1947" s="44"/>
      <c r="AR1947" s="10" t="s">
        <v>114</v>
      </c>
      <c r="AS1947" s="10" t="s">
        <v>70</v>
      </c>
    </row>
    <row r="1948" spans="2:63" s="1" customFormat="1" ht="16.5" customHeight="1" x14ac:dyDescent="0.2">
      <c r="B1948" s="92"/>
      <c r="C1948" s="108" t="s">
        <v>3509</v>
      </c>
      <c r="D1948" s="108" t="s">
        <v>2889</v>
      </c>
      <c r="E1948" s="109" t="s">
        <v>3510</v>
      </c>
      <c r="F1948" s="110" t="s">
        <v>3511</v>
      </c>
      <c r="G1948" s="111" t="s">
        <v>127</v>
      </c>
      <c r="H1948" s="112">
        <v>2</v>
      </c>
      <c r="I1948" s="97" t="s">
        <v>4510</v>
      </c>
      <c r="J1948" s="156"/>
      <c r="K1948" s="113" t="s">
        <v>1</v>
      </c>
      <c r="L1948" s="114" t="s">
        <v>35</v>
      </c>
      <c r="M1948" s="100">
        <v>0</v>
      </c>
      <c r="N1948" s="100">
        <f>M1948*H1948</f>
        <v>0</v>
      </c>
      <c r="O1948" s="100">
        <v>1E-3</v>
      </c>
      <c r="P1948" s="100">
        <f>O1948*H1948</f>
        <v>2E-3</v>
      </c>
      <c r="Q1948" s="100">
        <v>0</v>
      </c>
      <c r="R1948" s="101">
        <f>Q1948*H1948</f>
        <v>0</v>
      </c>
      <c r="AP1948" s="102" t="s">
        <v>128</v>
      </c>
      <c r="AR1948" s="102" t="s">
        <v>2889</v>
      </c>
      <c r="AS1948" s="102" t="s">
        <v>70</v>
      </c>
      <c r="AW1948" s="10" t="s">
        <v>113</v>
      </c>
      <c r="BC1948" s="103" t="e">
        <f>IF(L1948="základní",#REF!,0)</f>
        <v>#REF!</v>
      </c>
      <c r="BD1948" s="103">
        <f>IF(L1948="snížená",#REF!,0)</f>
        <v>0</v>
      </c>
      <c r="BE1948" s="103">
        <f>IF(L1948="zákl. přenesená",#REF!,0)</f>
        <v>0</v>
      </c>
      <c r="BF1948" s="103">
        <f>IF(L1948="sníž. přenesená",#REF!,0)</f>
        <v>0</v>
      </c>
      <c r="BG1948" s="103">
        <f>IF(L1948="nulová",#REF!,0)</f>
        <v>0</v>
      </c>
      <c r="BH1948" s="10" t="s">
        <v>78</v>
      </c>
      <c r="BI1948" s="103" t="e">
        <f>ROUND(#REF!*H1948,2)</f>
        <v>#REF!</v>
      </c>
      <c r="BJ1948" s="10" t="s">
        <v>112</v>
      </c>
      <c r="BK1948" s="102" t="s">
        <v>3512</v>
      </c>
    </row>
    <row r="1949" spans="2:63" s="1" customFormat="1" x14ac:dyDescent="0.2">
      <c r="B1949" s="21"/>
      <c r="D1949" s="104" t="s">
        <v>114</v>
      </c>
      <c r="F1949" s="105" t="s">
        <v>3511</v>
      </c>
      <c r="I1949" s="97"/>
      <c r="J1949" s="156"/>
      <c r="K1949" s="106"/>
      <c r="R1949" s="44"/>
      <c r="AR1949" s="10" t="s">
        <v>114</v>
      </c>
      <c r="AS1949" s="10" t="s">
        <v>70</v>
      </c>
    </row>
    <row r="1950" spans="2:63" s="1" customFormat="1" ht="24.2" customHeight="1" x14ac:dyDescent="0.2">
      <c r="B1950" s="92"/>
      <c r="C1950" s="108" t="s">
        <v>1906</v>
      </c>
      <c r="D1950" s="108" t="s">
        <v>2889</v>
      </c>
      <c r="E1950" s="109" t="s">
        <v>3513</v>
      </c>
      <c r="F1950" s="110" t="s">
        <v>3514</v>
      </c>
      <c r="G1950" s="111" t="s">
        <v>111</v>
      </c>
      <c r="H1950" s="112">
        <v>2</v>
      </c>
      <c r="I1950" s="97" t="s">
        <v>4510</v>
      </c>
      <c r="J1950" s="156"/>
      <c r="K1950" s="113" t="s">
        <v>1</v>
      </c>
      <c r="L1950" s="114" t="s">
        <v>35</v>
      </c>
      <c r="M1950" s="100">
        <v>0</v>
      </c>
      <c r="N1950" s="100">
        <f>M1950*H1950</f>
        <v>0</v>
      </c>
      <c r="O1950" s="100">
        <v>1.6000000000000001E-4</v>
      </c>
      <c r="P1950" s="100">
        <f>O1950*H1950</f>
        <v>3.2000000000000003E-4</v>
      </c>
      <c r="Q1950" s="100">
        <v>0</v>
      </c>
      <c r="R1950" s="101">
        <f>Q1950*H1950</f>
        <v>0</v>
      </c>
      <c r="AP1950" s="102" t="s">
        <v>128</v>
      </c>
      <c r="AR1950" s="102" t="s">
        <v>2889</v>
      </c>
      <c r="AS1950" s="102" t="s">
        <v>70</v>
      </c>
      <c r="AW1950" s="10" t="s">
        <v>113</v>
      </c>
      <c r="BC1950" s="103" t="e">
        <f>IF(L1950="základní",#REF!,0)</f>
        <v>#REF!</v>
      </c>
      <c r="BD1950" s="103">
        <f>IF(L1950="snížená",#REF!,0)</f>
        <v>0</v>
      </c>
      <c r="BE1950" s="103">
        <f>IF(L1950="zákl. přenesená",#REF!,0)</f>
        <v>0</v>
      </c>
      <c r="BF1950" s="103">
        <f>IF(L1950="sníž. přenesená",#REF!,0)</f>
        <v>0</v>
      </c>
      <c r="BG1950" s="103">
        <f>IF(L1950="nulová",#REF!,0)</f>
        <v>0</v>
      </c>
      <c r="BH1950" s="10" t="s">
        <v>78</v>
      </c>
      <c r="BI1950" s="103" t="e">
        <f>ROUND(#REF!*H1950,2)</f>
        <v>#REF!</v>
      </c>
      <c r="BJ1950" s="10" t="s">
        <v>112</v>
      </c>
      <c r="BK1950" s="102" t="s">
        <v>3515</v>
      </c>
    </row>
    <row r="1951" spans="2:63" s="1" customFormat="1" x14ac:dyDescent="0.2">
      <c r="B1951" s="21"/>
      <c r="D1951" s="104" t="s">
        <v>114</v>
      </c>
      <c r="F1951" s="105" t="s">
        <v>3514</v>
      </c>
      <c r="I1951" s="97"/>
      <c r="J1951" s="156"/>
      <c r="K1951" s="106"/>
      <c r="R1951" s="44"/>
      <c r="AR1951" s="10" t="s">
        <v>114</v>
      </c>
      <c r="AS1951" s="10" t="s">
        <v>70</v>
      </c>
    </row>
    <row r="1952" spans="2:63" s="1" customFormat="1" ht="24.2" customHeight="1" x14ac:dyDescent="0.2">
      <c r="B1952" s="92"/>
      <c r="C1952" s="108" t="s">
        <v>3516</v>
      </c>
      <c r="D1952" s="108" t="s">
        <v>2889</v>
      </c>
      <c r="E1952" s="109" t="s">
        <v>3517</v>
      </c>
      <c r="F1952" s="110" t="s">
        <v>3518</v>
      </c>
      <c r="G1952" s="111" t="s">
        <v>111</v>
      </c>
      <c r="H1952" s="112">
        <v>20</v>
      </c>
      <c r="I1952" s="97" t="s">
        <v>4510</v>
      </c>
      <c r="J1952" s="156"/>
      <c r="K1952" s="113" t="s">
        <v>1</v>
      </c>
      <c r="L1952" s="114" t="s">
        <v>35</v>
      </c>
      <c r="M1952" s="100">
        <v>0</v>
      </c>
      <c r="N1952" s="100">
        <f>M1952*H1952</f>
        <v>0</v>
      </c>
      <c r="O1952" s="100">
        <v>1.004E-2</v>
      </c>
      <c r="P1952" s="100">
        <f>O1952*H1952</f>
        <v>0.20080000000000001</v>
      </c>
      <c r="Q1952" s="100">
        <v>0</v>
      </c>
      <c r="R1952" s="101">
        <f>Q1952*H1952</f>
        <v>0</v>
      </c>
      <c r="AP1952" s="102" t="s">
        <v>128</v>
      </c>
      <c r="AR1952" s="102" t="s">
        <v>2889</v>
      </c>
      <c r="AS1952" s="102" t="s">
        <v>70</v>
      </c>
      <c r="AW1952" s="10" t="s">
        <v>113</v>
      </c>
      <c r="BC1952" s="103" t="e">
        <f>IF(L1952="základní",#REF!,0)</f>
        <v>#REF!</v>
      </c>
      <c r="BD1952" s="103">
        <f>IF(L1952="snížená",#REF!,0)</f>
        <v>0</v>
      </c>
      <c r="BE1952" s="103">
        <f>IF(L1952="zákl. přenesená",#REF!,0)</f>
        <v>0</v>
      </c>
      <c r="BF1952" s="103">
        <f>IF(L1952="sníž. přenesená",#REF!,0)</f>
        <v>0</v>
      </c>
      <c r="BG1952" s="103">
        <f>IF(L1952="nulová",#REF!,0)</f>
        <v>0</v>
      </c>
      <c r="BH1952" s="10" t="s">
        <v>78</v>
      </c>
      <c r="BI1952" s="103" t="e">
        <f>ROUND(#REF!*H1952,2)</f>
        <v>#REF!</v>
      </c>
      <c r="BJ1952" s="10" t="s">
        <v>112</v>
      </c>
      <c r="BK1952" s="102" t="s">
        <v>3519</v>
      </c>
    </row>
    <row r="1953" spans="2:63" s="1" customFormat="1" ht="19.5" x14ac:dyDescent="0.2">
      <c r="B1953" s="21"/>
      <c r="D1953" s="104" t="s">
        <v>114</v>
      </c>
      <c r="F1953" s="105" t="s">
        <v>3518</v>
      </c>
      <c r="I1953" s="97"/>
      <c r="J1953" s="156"/>
      <c r="K1953" s="106"/>
      <c r="R1953" s="44"/>
      <c r="AR1953" s="10" t="s">
        <v>114</v>
      </c>
      <c r="AS1953" s="10" t="s">
        <v>70</v>
      </c>
    </row>
    <row r="1954" spans="2:63" s="1" customFormat="1" ht="21.75" customHeight="1" x14ac:dyDescent="0.2">
      <c r="B1954" s="92"/>
      <c r="C1954" s="108" t="s">
        <v>1910</v>
      </c>
      <c r="D1954" s="108" t="s">
        <v>2889</v>
      </c>
      <c r="E1954" s="109" t="s">
        <v>3520</v>
      </c>
      <c r="F1954" s="110" t="s">
        <v>3521</v>
      </c>
      <c r="G1954" s="111" t="s">
        <v>111</v>
      </c>
      <c r="H1954" s="112">
        <v>20</v>
      </c>
      <c r="I1954" s="97" t="s">
        <v>4510</v>
      </c>
      <c r="J1954" s="156"/>
      <c r="K1954" s="113" t="s">
        <v>1</v>
      </c>
      <c r="L1954" s="114" t="s">
        <v>35</v>
      </c>
      <c r="M1954" s="100">
        <v>0</v>
      </c>
      <c r="N1954" s="100">
        <f>M1954*H1954</f>
        <v>0</v>
      </c>
      <c r="O1954" s="100">
        <v>1.0059999999999999E-2</v>
      </c>
      <c r="P1954" s="100">
        <f>O1954*H1954</f>
        <v>0.20119999999999999</v>
      </c>
      <c r="Q1954" s="100">
        <v>0</v>
      </c>
      <c r="R1954" s="101">
        <f>Q1954*H1954</f>
        <v>0</v>
      </c>
      <c r="AP1954" s="102" t="s">
        <v>128</v>
      </c>
      <c r="AR1954" s="102" t="s">
        <v>2889</v>
      </c>
      <c r="AS1954" s="102" t="s">
        <v>70</v>
      </c>
      <c r="AW1954" s="10" t="s">
        <v>113</v>
      </c>
      <c r="BC1954" s="103" t="e">
        <f>IF(L1954="základní",#REF!,0)</f>
        <v>#REF!</v>
      </c>
      <c r="BD1954" s="103">
        <f>IF(L1954="snížená",#REF!,0)</f>
        <v>0</v>
      </c>
      <c r="BE1954" s="103">
        <f>IF(L1954="zákl. přenesená",#REF!,0)</f>
        <v>0</v>
      </c>
      <c r="BF1954" s="103">
        <f>IF(L1954="sníž. přenesená",#REF!,0)</f>
        <v>0</v>
      </c>
      <c r="BG1954" s="103">
        <f>IF(L1954="nulová",#REF!,0)</f>
        <v>0</v>
      </c>
      <c r="BH1954" s="10" t="s">
        <v>78</v>
      </c>
      <c r="BI1954" s="103" t="e">
        <f>ROUND(#REF!*H1954,2)</f>
        <v>#REF!</v>
      </c>
      <c r="BJ1954" s="10" t="s">
        <v>112</v>
      </c>
      <c r="BK1954" s="102" t="s">
        <v>3522</v>
      </c>
    </row>
    <row r="1955" spans="2:63" s="1" customFormat="1" x14ac:dyDescent="0.2">
      <c r="B1955" s="21"/>
      <c r="D1955" s="104" t="s">
        <v>114</v>
      </c>
      <c r="F1955" s="105" t="s">
        <v>3521</v>
      </c>
      <c r="I1955" s="97"/>
      <c r="J1955" s="156"/>
      <c r="K1955" s="106"/>
      <c r="R1955" s="44"/>
      <c r="AR1955" s="10" t="s">
        <v>114</v>
      </c>
      <c r="AS1955" s="10" t="s">
        <v>70</v>
      </c>
    </row>
    <row r="1956" spans="2:63" s="1" customFormat="1" ht="16.5" customHeight="1" x14ac:dyDescent="0.2">
      <c r="B1956" s="92"/>
      <c r="C1956" s="108" t="s">
        <v>3523</v>
      </c>
      <c r="D1956" s="108" t="s">
        <v>2889</v>
      </c>
      <c r="E1956" s="109" t="s">
        <v>3524</v>
      </c>
      <c r="F1956" s="110" t="s">
        <v>3525</v>
      </c>
      <c r="G1956" s="111" t="s">
        <v>111</v>
      </c>
      <c r="H1956" s="112">
        <v>20</v>
      </c>
      <c r="I1956" s="97" t="s">
        <v>4510</v>
      </c>
      <c r="J1956" s="156"/>
      <c r="K1956" s="113" t="s">
        <v>1</v>
      </c>
      <c r="L1956" s="114" t="s">
        <v>35</v>
      </c>
      <c r="M1956" s="100">
        <v>0</v>
      </c>
      <c r="N1956" s="100">
        <f>M1956*H1956</f>
        <v>0</v>
      </c>
      <c r="O1956" s="100">
        <v>1.0030000000000001E-2</v>
      </c>
      <c r="P1956" s="100">
        <f>O1956*H1956</f>
        <v>0.2006</v>
      </c>
      <c r="Q1956" s="100">
        <v>0</v>
      </c>
      <c r="R1956" s="101">
        <f>Q1956*H1956</f>
        <v>0</v>
      </c>
      <c r="AP1956" s="102" t="s">
        <v>128</v>
      </c>
      <c r="AR1956" s="102" t="s">
        <v>2889</v>
      </c>
      <c r="AS1956" s="102" t="s">
        <v>70</v>
      </c>
      <c r="AW1956" s="10" t="s">
        <v>113</v>
      </c>
      <c r="BC1956" s="103" t="e">
        <f>IF(L1956="základní",#REF!,0)</f>
        <v>#REF!</v>
      </c>
      <c r="BD1956" s="103">
        <f>IF(L1956="snížená",#REF!,0)</f>
        <v>0</v>
      </c>
      <c r="BE1956" s="103">
        <f>IF(L1956="zákl. přenesená",#REF!,0)</f>
        <v>0</v>
      </c>
      <c r="BF1956" s="103">
        <f>IF(L1956="sníž. přenesená",#REF!,0)</f>
        <v>0</v>
      </c>
      <c r="BG1956" s="103">
        <f>IF(L1956="nulová",#REF!,0)</f>
        <v>0</v>
      </c>
      <c r="BH1956" s="10" t="s">
        <v>78</v>
      </c>
      <c r="BI1956" s="103" t="e">
        <f>ROUND(#REF!*H1956,2)</f>
        <v>#REF!</v>
      </c>
      <c r="BJ1956" s="10" t="s">
        <v>112</v>
      </c>
      <c r="BK1956" s="102" t="s">
        <v>3526</v>
      </c>
    </row>
    <row r="1957" spans="2:63" s="1" customFormat="1" x14ac:dyDescent="0.2">
      <c r="B1957" s="21"/>
      <c r="D1957" s="104" t="s">
        <v>114</v>
      </c>
      <c r="F1957" s="105" t="s">
        <v>3525</v>
      </c>
      <c r="I1957" s="97"/>
      <c r="J1957" s="156"/>
      <c r="K1957" s="106"/>
      <c r="R1957" s="44"/>
      <c r="AR1957" s="10" t="s">
        <v>114</v>
      </c>
      <c r="AS1957" s="10" t="s">
        <v>70</v>
      </c>
    </row>
    <row r="1958" spans="2:63" s="1" customFormat="1" ht="16.5" customHeight="1" x14ac:dyDescent="0.2">
      <c r="B1958" s="92"/>
      <c r="C1958" s="108" t="s">
        <v>1915</v>
      </c>
      <c r="D1958" s="108" t="s">
        <v>2889</v>
      </c>
      <c r="E1958" s="109" t="s">
        <v>3527</v>
      </c>
      <c r="F1958" s="110" t="s">
        <v>3528</v>
      </c>
      <c r="G1958" s="111" t="s">
        <v>111</v>
      </c>
      <c r="H1958" s="112">
        <v>20</v>
      </c>
      <c r="I1958" s="97" t="s">
        <v>4510</v>
      </c>
      <c r="J1958" s="156"/>
      <c r="K1958" s="113" t="s">
        <v>1</v>
      </c>
      <c r="L1958" s="114" t="s">
        <v>35</v>
      </c>
      <c r="M1958" s="100">
        <v>0</v>
      </c>
      <c r="N1958" s="100">
        <f>M1958*H1958</f>
        <v>0</v>
      </c>
      <c r="O1958" s="100">
        <v>1.0030000000000001E-2</v>
      </c>
      <c r="P1958" s="100">
        <f>O1958*H1958</f>
        <v>0.2006</v>
      </c>
      <c r="Q1958" s="100">
        <v>0</v>
      </c>
      <c r="R1958" s="101">
        <f>Q1958*H1958</f>
        <v>0</v>
      </c>
      <c r="AP1958" s="102" t="s">
        <v>128</v>
      </c>
      <c r="AR1958" s="102" t="s">
        <v>2889</v>
      </c>
      <c r="AS1958" s="102" t="s">
        <v>70</v>
      </c>
      <c r="AW1958" s="10" t="s">
        <v>113</v>
      </c>
      <c r="BC1958" s="103" t="e">
        <f>IF(L1958="základní",#REF!,0)</f>
        <v>#REF!</v>
      </c>
      <c r="BD1958" s="103">
        <f>IF(L1958="snížená",#REF!,0)</f>
        <v>0</v>
      </c>
      <c r="BE1958" s="103">
        <f>IF(L1958="zákl. přenesená",#REF!,0)</f>
        <v>0</v>
      </c>
      <c r="BF1958" s="103">
        <f>IF(L1958="sníž. přenesená",#REF!,0)</f>
        <v>0</v>
      </c>
      <c r="BG1958" s="103">
        <f>IF(L1958="nulová",#REF!,0)</f>
        <v>0</v>
      </c>
      <c r="BH1958" s="10" t="s">
        <v>78</v>
      </c>
      <c r="BI1958" s="103" t="e">
        <f>ROUND(#REF!*H1958,2)</f>
        <v>#REF!</v>
      </c>
      <c r="BJ1958" s="10" t="s">
        <v>112</v>
      </c>
      <c r="BK1958" s="102" t="s">
        <v>3529</v>
      </c>
    </row>
    <row r="1959" spans="2:63" s="1" customFormat="1" x14ac:dyDescent="0.2">
      <c r="B1959" s="21"/>
      <c r="D1959" s="104" t="s">
        <v>114</v>
      </c>
      <c r="F1959" s="105" t="s">
        <v>3528</v>
      </c>
      <c r="I1959" s="97"/>
      <c r="J1959" s="156"/>
      <c r="K1959" s="106"/>
      <c r="R1959" s="44"/>
      <c r="AR1959" s="10" t="s">
        <v>114</v>
      </c>
      <c r="AS1959" s="10" t="s">
        <v>70</v>
      </c>
    </row>
    <row r="1960" spans="2:63" s="1" customFormat="1" ht="16.5" customHeight="1" x14ac:dyDescent="0.2">
      <c r="B1960" s="92"/>
      <c r="C1960" s="108" t="s">
        <v>3530</v>
      </c>
      <c r="D1960" s="108" t="s">
        <v>2889</v>
      </c>
      <c r="E1960" s="109" t="s">
        <v>3531</v>
      </c>
      <c r="F1960" s="110" t="s">
        <v>3532</v>
      </c>
      <c r="G1960" s="111" t="s">
        <v>111</v>
      </c>
      <c r="H1960" s="112">
        <v>20</v>
      </c>
      <c r="I1960" s="97" t="s">
        <v>4510</v>
      </c>
      <c r="J1960" s="156"/>
      <c r="K1960" s="113" t="s">
        <v>1</v>
      </c>
      <c r="L1960" s="114" t="s">
        <v>35</v>
      </c>
      <c r="M1960" s="100">
        <v>0</v>
      </c>
      <c r="N1960" s="100">
        <f>M1960*H1960</f>
        <v>0</v>
      </c>
      <c r="O1960" s="100">
        <v>1.0070000000000001E-2</v>
      </c>
      <c r="P1960" s="100">
        <f>O1960*H1960</f>
        <v>0.20140000000000002</v>
      </c>
      <c r="Q1960" s="100">
        <v>0</v>
      </c>
      <c r="R1960" s="101">
        <f>Q1960*H1960</f>
        <v>0</v>
      </c>
      <c r="AP1960" s="102" t="s">
        <v>128</v>
      </c>
      <c r="AR1960" s="102" t="s">
        <v>2889</v>
      </c>
      <c r="AS1960" s="102" t="s">
        <v>70</v>
      </c>
      <c r="AW1960" s="10" t="s">
        <v>113</v>
      </c>
      <c r="BC1960" s="103" t="e">
        <f>IF(L1960="základní",#REF!,0)</f>
        <v>#REF!</v>
      </c>
      <c r="BD1960" s="103">
        <f>IF(L1960="snížená",#REF!,0)</f>
        <v>0</v>
      </c>
      <c r="BE1960" s="103">
        <f>IF(L1960="zákl. přenesená",#REF!,0)</f>
        <v>0</v>
      </c>
      <c r="BF1960" s="103">
        <f>IF(L1960="sníž. přenesená",#REF!,0)</f>
        <v>0</v>
      </c>
      <c r="BG1960" s="103">
        <f>IF(L1960="nulová",#REF!,0)</f>
        <v>0</v>
      </c>
      <c r="BH1960" s="10" t="s">
        <v>78</v>
      </c>
      <c r="BI1960" s="103" t="e">
        <f>ROUND(#REF!*H1960,2)</f>
        <v>#REF!</v>
      </c>
      <c r="BJ1960" s="10" t="s">
        <v>112</v>
      </c>
      <c r="BK1960" s="102" t="s">
        <v>3533</v>
      </c>
    </row>
    <row r="1961" spans="2:63" s="1" customFormat="1" x14ac:dyDescent="0.2">
      <c r="B1961" s="21"/>
      <c r="D1961" s="104" t="s">
        <v>114</v>
      </c>
      <c r="F1961" s="105" t="s">
        <v>3532</v>
      </c>
      <c r="I1961" s="97"/>
      <c r="J1961" s="156"/>
      <c r="K1961" s="106"/>
      <c r="R1961" s="44"/>
      <c r="AR1961" s="10" t="s">
        <v>114</v>
      </c>
      <c r="AS1961" s="10" t="s">
        <v>70</v>
      </c>
    </row>
    <row r="1962" spans="2:63" s="1" customFormat="1" ht="21.75" customHeight="1" x14ac:dyDescent="0.2">
      <c r="B1962" s="92"/>
      <c r="C1962" s="108" t="s">
        <v>1919</v>
      </c>
      <c r="D1962" s="108" t="s">
        <v>2889</v>
      </c>
      <c r="E1962" s="109" t="s">
        <v>3534</v>
      </c>
      <c r="F1962" s="110" t="s">
        <v>3535</v>
      </c>
      <c r="G1962" s="111" t="s">
        <v>111</v>
      </c>
      <c r="H1962" s="112">
        <v>20</v>
      </c>
      <c r="I1962" s="97" t="s">
        <v>4510</v>
      </c>
      <c r="J1962" s="156"/>
      <c r="K1962" s="113" t="s">
        <v>1</v>
      </c>
      <c r="L1962" s="114" t="s">
        <v>35</v>
      </c>
      <c r="M1962" s="100">
        <v>0</v>
      </c>
      <c r="N1962" s="100">
        <f>M1962*H1962</f>
        <v>0</v>
      </c>
      <c r="O1962" s="100">
        <v>1.0070000000000001E-2</v>
      </c>
      <c r="P1962" s="100">
        <f>O1962*H1962</f>
        <v>0.20140000000000002</v>
      </c>
      <c r="Q1962" s="100">
        <v>0</v>
      </c>
      <c r="R1962" s="101">
        <f>Q1962*H1962</f>
        <v>0</v>
      </c>
      <c r="AP1962" s="102" t="s">
        <v>128</v>
      </c>
      <c r="AR1962" s="102" t="s">
        <v>2889</v>
      </c>
      <c r="AS1962" s="102" t="s">
        <v>70</v>
      </c>
      <c r="AW1962" s="10" t="s">
        <v>113</v>
      </c>
      <c r="BC1962" s="103" t="e">
        <f>IF(L1962="základní",#REF!,0)</f>
        <v>#REF!</v>
      </c>
      <c r="BD1962" s="103">
        <f>IF(L1962="snížená",#REF!,0)</f>
        <v>0</v>
      </c>
      <c r="BE1962" s="103">
        <f>IF(L1962="zákl. přenesená",#REF!,0)</f>
        <v>0</v>
      </c>
      <c r="BF1962" s="103">
        <f>IF(L1962="sníž. přenesená",#REF!,0)</f>
        <v>0</v>
      </c>
      <c r="BG1962" s="103">
        <f>IF(L1962="nulová",#REF!,0)</f>
        <v>0</v>
      </c>
      <c r="BH1962" s="10" t="s">
        <v>78</v>
      </c>
      <c r="BI1962" s="103" t="e">
        <f>ROUND(#REF!*H1962,2)</f>
        <v>#REF!</v>
      </c>
      <c r="BJ1962" s="10" t="s">
        <v>112</v>
      </c>
      <c r="BK1962" s="102" t="s">
        <v>3536</v>
      </c>
    </row>
    <row r="1963" spans="2:63" s="1" customFormat="1" x14ac:dyDescent="0.2">
      <c r="B1963" s="21"/>
      <c r="D1963" s="104" t="s">
        <v>114</v>
      </c>
      <c r="F1963" s="105" t="s">
        <v>3535</v>
      </c>
      <c r="I1963" s="97"/>
      <c r="J1963" s="156"/>
      <c r="K1963" s="106"/>
      <c r="R1963" s="44"/>
      <c r="AR1963" s="10" t="s">
        <v>114</v>
      </c>
      <c r="AS1963" s="10" t="s">
        <v>70</v>
      </c>
    </row>
    <row r="1964" spans="2:63" s="1" customFormat="1" ht="16.5" customHeight="1" x14ac:dyDescent="0.2">
      <c r="B1964" s="92"/>
      <c r="C1964" s="108" t="s">
        <v>3537</v>
      </c>
      <c r="D1964" s="108" t="s">
        <v>2889</v>
      </c>
      <c r="E1964" s="109" t="s">
        <v>3538</v>
      </c>
      <c r="F1964" s="110" t="s">
        <v>3539</v>
      </c>
      <c r="G1964" s="111" t="s">
        <v>111</v>
      </c>
      <c r="H1964" s="112">
        <v>20</v>
      </c>
      <c r="I1964" s="97" t="s">
        <v>4510</v>
      </c>
      <c r="J1964" s="156"/>
      <c r="K1964" s="113" t="s">
        <v>1</v>
      </c>
      <c r="L1964" s="114" t="s">
        <v>35</v>
      </c>
      <c r="M1964" s="100">
        <v>0</v>
      </c>
      <c r="N1964" s="100">
        <f>M1964*H1964</f>
        <v>0</v>
      </c>
      <c r="O1964" s="100">
        <v>1.014E-2</v>
      </c>
      <c r="P1964" s="100">
        <f>O1964*H1964</f>
        <v>0.20279999999999998</v>
      </c>
      <c r="Q1964" s="100">
        <v>0</v>
      </c>
      <c r="R1964" s="101">
        <f>Q1964*H1964</f>
        <v>0</v>
      </c>
      <c r="AP1964" s="102" t="s">
        <v>128</v>
      </c>
      <c r="AR1964" s="102" t="s">
        <v>2889</v>
      </c>
      <c r="AS1964" s="102" t="s">
        <v>70</v>
      </c>
      <c r="AW1964" s="10" t="s">
        <v>113</v>
      </c>
      <c r="BC1964" s="103" t="e">
        <f>IF(L1964="základní",#REF!,0)</f>
        <v>#REF!</v>
      </c>
      <c r="BD1964" s="103">
        <f>IF(L1964="snížená",#REF!,0)</f>
        <v>0</v>
      </c>
      <c r="BE1964" s="103">
        <f>IF(L1964="zákl. přenesená",#REF!,0)</f>
        <v>0</v>
      </c>
      <c r="BF1964" s="103">
        <f>IF(L1964="sníž. přenesená",#REF!,0)</f>
        <v>0</v>
      </c>
      <c r="BG1964" s="103">
        <f>IF(L1964="nulová",#REF!,0)</f>
        <v>0</v>
      </c>
      <c r="BH1964" s="10" t="s">
        <v>78</v>
      </c>
      <c r="BI1964" s="103" t="e">
        <f>ROUND(#REF!*H1964,2)</f>
        <v>#REF!</v>
      </c>
      <c r="BJ1964" s="10" t="s">
        <v>112</v>
      </c>
      <c r="BK1964" s="102" t="s">
        <v>3540</v>
      </c>
    </row>
    <row r="1965" spans="2:63" s="1" customFormat="1" x14ac:dyDescent="0.2">
      <c r="B1965" s="21"/>
      <c r="D1965" s="104" t="s">
        <v>114</v>
      </c>
      <c r="F1965" s="105" t="s">
        <v>3539</v>
      </c>
      <c r="I1965" s="97"/>
      <c r="J1965" s="156"/>
      <c r="K1965" s="106"/>
      <c r="R1965" s="44"/>
      <c r="AR1965" s="10" t="s">
        <v>114</v>
      </c>
      <c r="AS1965" s="10" t="s">
        <v>70</v>
      </c>
    </row>
    <row r="1966" spans="2:63" s="1" customFormat="1" ht="37.9" customHeight="1" x14ac:dyDescent="0.2">
      <c r="B1966" s="92"/>
      <c r="C1966" s="108" t="s">
        <v>1924</v>
      </c>
      <c r="D1966" s="108" t="s">
        <v>2889</v>
      </c>
      <c r="E1966" s="109" t="s">
        <v>3541</v>
      </c>
      <c r="F1966" s="110" t="s">
        <v>3542</v>
      </c>
      <c r="G1966" s="111" t="s">
        <v>111</v>
      </c>
      <c r="H1966" s="112">
        <v>1</v>
      </c>
      <c r="I1966" s="97" t="s">
        <v>4510</v>
      </c>
      <c r="J1966" s="156"/>
      <c r="K1966" s="113" t="s">
        <v>1</v>
      </c>
      <c r="L1966" s="114" t="s">
        <v>35</v>
      </c>
      <c r="M1966" s="100">
        <v>0</v>
      </c>
      <c r="N1966" s="100">
        <f>M1966*H1966</f>
        <v>0</v>
      </c>
      <c r="O1966" s="100">
        <v>0.02</v>
      </c>
      <c r="P1966" s="100">
        <f>O1966*H1966</f>
        <v>0.02</v>
      </c>
      <c r="Q1966" s="100">
        <v>0</v>
      </c>
      <c r="R1966" s="101">
        <f>Q1966*H1966</f>
        <v>0</v>
      </c>
      <c r="AP1966" s="102" t="s">
        <v>128</v>
      </c>
      <c r="AR1966" s="102" t="s">
        <v>2889</v>
      </c>
      <c r="AS1966" s="102" t="s">
        <v>70</v>
      </c>
      <c r="AW1966" s="10" t="s">
        <v>113</v>
      </c>
      <c r="BC1966" s="103" t="e">
        <f>IF(L1966="základní",#REF!,0)</f>
        <v>#REF!</v>
      </c>
      <c r="BD1966" s="103">
        <f>IF(L1966="snížená",#REF!,0)</f>
        <v>0</v>
      </c>
      <c r="BE1966" s="103">
        <f>IF(L1966="zákl. přenesená",#REF!,0)</f>
        <v>0</v>
      </c>
      <c r="BF1966" s="103">
        <f>IF(L1966="sníž. přenesená",#REF!,0)</f>
        <v>0</v>
      </c>
      <c r="BG1966" s="103">
        <f>IF(L1966="nulová",#REF!,0)</f>
        <v>0</v>
      </c>
      <c r="BH1966" s="10" t="s">
        <v>78</v>
      </c>
      <c r="BI1966" s="103" t="e">
        <f>ROUND(#REF!*H1966,2)</f>
        <v>#REF!</v>
      </c>
      <c r="BJ1966" s="10" t="s">
        <v>112</v>
      </c>
      <c r="BK1966" s="102" t="s">
        <v>3543</v>
      </c>
    </row>
    <row r="1967" spans="2:63" s="1" customFormat="1" ht="19.5" x14ac:dyDescent="0.2">
      <c r="B1967" s="21"/>
      <c r="D1967" s="104" t="s">
        <v>114</v>
      </c>
      <c r="F1967" s="105" t="s">
        <v>3542</v>
      </c>
      <c r="I1967" s="97"/>
      <c r="J1967" s="156"/>
      <c r="K1967" s="106"/>
      <c r="R1967" s="44"/>
      <c r="AR1967" s="10" t="s">
        <v>114</v>
      </c>
      <c r="AS1967" s="10" t="s">
        <v>70</v>
      </c>
    </row>
    <row r="1968" spans="2:63" s="1" customFormat="1" ht="37.9" customHeight="1" x14ac:dyDescent="0.2">
      <c r="B1968" s="92"/>
      <c r="C1968" s="108" t="s">
        <v>3544</v>
      </c>
      <c r="D1968" s="108" t="s">
        <v>2889</v>
      </c>
      <c r="E1968" s="109" t="s">
        <v>3545</v>
      </c>
      <c r="F1968" s="110" t="s">
        <v>3546</v>
      </c>
      <c r="G1968" s="111" t="s">
        <v>111</v>
      </c>
      <c r="H1968" s="112">
        <v>1</v>
      </c>
      <c r="I1968" s="97" t="s">
        <v>4510</v>
      </c>
      <c r="J1968" s="156"/>
      <c r="K1968" s="113" t="s">
        <v>1</v>
      </c>
      <c r="L1968" s="114" t="s">
        <v>35</v>
      </c>
      <c r="M1968" s="100">
        <v>0</v>
      </c>
      <c r="N1968" s="100">
        <f>M1968*H1968</f>
        <v>0</v>
      </c>
      <c r="O1968" s="100">
        <v>0.02</v>
      </c>
      <c r="P1968" s="100">
        <f>O1968*H1968</f>
        <v>0.02</v>
      </c>
      <c r="Q1968" s="100">
        <v>0</v>
      </c>
      <c r="R1968" s="101">
        <f>Q1968*H1968</f>
        <v>0</v>
      </c>
      <c r="AP1968" s="102" t="s">
        <v>128</v>
      </c>
      <c r="AR1968" s="102" t="s">
        <v>2889</v>
      </c>
      <c r="AS1968" s="102" t="s">
        <v>70</v>
      </c>
      <c r="AW1968" s="10" t="s">
        <v>113</v>
      </c>
      <c r="BC1968" s="103" t="e">
        <f>IF(L1968="základní",#REF!,0)</f>
        <v>#REF!</v>
      </c>
      <c r="BD1968" s="103">
        <f>IF(L1968="snížená",#REF!,0)</f>
        <v>0</v>
      </c>
      <c r="BE1968" s="103">
        <f>IF(L1968="zákl. přenesená",#REF!,0)</f>
        <v>0</v>
      </c>
      <c r="BF1968" s="103">
        <f>IF(L1968="sníž. přenesená",#REF!,0)</f>
        <v>0</v>
      </c>
      <c r="BG1968" s="103">
        <f>IF(L1968="nulová",#REF!,0)</f>
        <v>0</v>
      </c>
      <c r="BH1968" s="10" t="s">
        <v>78</v>
      </c>
      <c r="BI1968" s="103" t="e">
        <f>ROUND(#REF!*H1968,2)</f>
        <v>#REF!</v>
      </c>
      <c r="BJ1968" s="10" t="s">
        <v>112</v>
      </c>
      <c r="BK1968" s="102" t="s">
        <v>3547</v>
      </c>
    </row>
    <row r="1969" spans="2:63" s="1" customFormat="1" ht="19.5" x14ac:dyDescent="0.2">
      <c r="B1969" s="21"/>
      <c r="D1969" s="104" t="s">
        <v>114</v>
      </c>
      <c r="F1969" s="105" t="s">
        <v>3546</v>
      </c>
      <c r="I1969" s="97"/>
      <c r="J1969" s="156"/>
      <c r="K1969" s="106"/>
      <c r="R1969" s="44"/>
      <c r="AR1969" s="10" t="s">
        <v>114</v>
      </c>
      <c r="AS1969" s="10" t="s">
        <v>70</v>
      </c>
    </row>
    <row r="1970" spans="2:63" s="1" customFormat="1" ht="37.9" customHeight="1" x14ac:dyDescent="0.2">
      <c r="B1970" s="92"/>
      <c r="C1970" s="108" t="s">
        <v>1928</v>
      </c>
      <c r="D1970" s="108" t="s">
        <v>2889</v>
      </c>
      <c r="E1970" s="109" t="s">
        <v>3548</v>
      </c>
      <c r="F1970" s="110" t="s">
        <v>3549</v>
      </c>
      <c r="G1970" s="111" t="s">
        <v>111</v>
      </c>
      <c r="H1970" s="112">
        <v>1</v>
      </c>
      <c r="I1970" s="97" t="s">
        <v>4510</v>
      </c>
      <c r="J1970" s="156"/>
      <c r="K1970" s="113" t="s">
        <v>1</v>
      </c>
      <c r="L1970" s="114" t="s">
        <v>35</v>
      </c>
      <c r="M1970" s="100">
        <v>0</v>
      </c>
      <c r="N1970" s="100">
        <f>M1970*H1970</f>
        <v>0</v>
      </c>
      <c r="O1970" s="100">
        <v>0.02</v>
      </c>
      <c r="P1970" s="100">
        <f>O1970*H1970</f>
        <v>0.02</v>
      </c>
      <c r="Q1970" s="100">
        <v>0</v>
      </c>
      <c r="R1970" s="101">
        <f>Q1970*H1970</f>
        <v>0</v>
      </c>
      <c r="AP1970" s="102" t="s">
        <v>128</v>
      </c>
      <c r="AR1970" s="102" t="s">
        <v>2889</v>
      </c>
      <c r="AS1970" s="102" t="s">
        <v>70</v>
      </c>
      <c r="AW1970" s="10" t="s">
        <v>113</v>
      </c>
      <c r="BC1970" s="103" t="e">
        <f>IF(L1970="základní",#REF!,0)</f>
        <v>#REF!</v>
      </c>
      <c r="BD1970" s="103">
        <f>IF(L1970="snížená",#REF!,0)</f>
        <v>0</v>
      </c>
      <c r="BE1970" s="103">
        <f>IF(L1970="zákl. přenesená",#REF!,0)</f>
        <v>0</v>
      </c>
      <c r="BF1970" s="103">
        <f>IF(L1970="sníž. přenesená",#REF!,0)</f>
        <v>0</v>
      </c>
      <c r="BG1970" s="103">
        <f>IF(L1970="nulová",#REF!,0)</f>
        <v>0</v>
      </c>
      <c r="BH1970" s="10" t="s">
        <v>78</v>
      </c>
      <c r="BI1970" s="103" t="e">
        <f>ROUND(#REF!*H1970,2)</f>
        <v>#REF!</v>
      </c>
      <c r="BJ1970" s="10" t="s">
        <v>112</v>
      </c>
      <c r="BK1970" s="102" t="s">
        <v>3550</v>
      </c>
    </row>
    <row r="1971" spans="2:63" s="1" customFormat="1" ht="19.5" x14ac:dyDescent="0.2">
      <c r="B1971" s="21"/>
      <c r="D1971" s="104" t="s">
        <v>114</v>
      </c>
      <c r="F1971" s="105" t="s">
        <v>3549</v>
      </c>
      <c r="I1971" s="97"/>
      <c r="J1971" s="156"/>
      <c r="K1971" s="106"/>
      <c r="R1971" s="44"/>
      <c r="AR1971" s="10" t="s">
        <v>114</v>
      </c>
      <c r="AS1971" s="10" t="s">
        <v>70</v>
      </c>
    </row>
    <row r="1972" spans="2:63" s="1" customFormat="1" ht="37.9" customHeight="1" x14ac:dyDescent="0.2">
      <c r="B1972" s="92"/>
      <c r="C1972" s="108" t="s">
        <v>3551</v>
      </c>
      <c r="D1972" s="108" t="s">
        <v>2889</v>
      </c>
      <c r="E1972" s="109" t="s">
        <v>3552</v>
      </c>
      <c r="F1972" s="110" t="s">
        <v>3553</v>
      </c>
      <c r="G1972" s="111" t="s">
        <v>111</v>
      </c>
      <c r="H1972" s="112">
        <v>1</v>
      </c>
      <c r="I1972" s="97" t="s">
        <v>4510</v>
      </c>
      <c r="J1972" s="156"/>
      <c r="K1972" s="113" t="s">
        <v>1</v>
      </c>
      <c r="L1972" s="114" t="s">
        <v>35</v>
      </c>
      <c r="M1972" s="100">
        <v>0</v>
      </c>
      <c r="N1972" s="100">
        <f>M1972*H1972</f>
        <v>0</v>
      </c>
      <c r="O1972" s="100">
        <v>0.02</v>
      </c>
      <c r="P1972" s="100">
        <f>O1972*H1972</f>
        <v>0.02</v>
      </c>
      <c r="Q1972" s="100">
        <v>0</v>
      </c>
      <c r="R1972" s="101">
        <f>Q1972*H1972</f>
        <v>0</v>
      </c>
      <c r="AP1972" s="102" t="s">
        <v>128</v>
      </c>
      <c r="AR1972" s="102" t="s">
        <v>2889</v>
      </c>
      <c r="AS1972" s="102" t="s">
        <v>70</v>
      </c>
      <c r="AW1972" s="10" t="s">
        <v>113</v>
      </c>
      <c r="BC1972" s="103" t="e">
        <f>IF(L1972="základní",#REF!,0)</f>
        <v>#REF!</v>
      </c>
      <c r="BD1972" s="103">
        <f>IF(L1972="snížená",#REF!,0)</f>
        <v>0</v>
      </c>
      <c r="BE1972" s="103">
        <f>IF(L1972="zákl. přenesená",#REF!,0)</f>
        <v>0</v>
      </c>
      <c r="BF1972" s="103">
        <f>IF(L1972="sníž. přenesená",#REF!,0)</f>
        <v>0</v>
      </c>
      <c r="BG1972" s="103">
        <f>IF(L1972="nulová",#REF!,0)</f>
        <v>0</v>
      </c>
      <c r="BH1972" s="10" t="s">
        <v>78</v>
      </c>
      <c r="BI1972" s="103" t="e">
        <f>ROUND(#REF!*H1972,2)</f>
        <v>#REF!</v>
      </c>
      <c r="BJ1972" s="10" t="s">
        <v>112</v>
      </c>
      <c r="BK1972" s="102" t="s">
        <v>3554</v>
      </c>
    </row>
    <row r="1973" spans="2:63" s="1" customFormat="1" ht="19.5" x14ac:dyDescent="0.2">
      <c r="B1973" s="21"/>
      <c r="D1973" s="104" t="s">
        <v>114</v>
      </c>
      <c r="F1973" s="105" t="s">
        <v>3553</v>
      </c>
      <c r="I1973" s="97"/>
      <c r="J1973" s="156"/>
      <c r="K1973" s="106"/>
      <c r="R1973" s="44"/>
      <c r="AR1973" s="10" t="s">
        <v>114</v>
      </c>
      <c r="AS1973" s="10" t="s">
        <v>70</v>
      </c>
    </row>
    <row r="1974" spans="2:63" s="1" customFormat="1" ht="37.9" customHeight="1" x14ac:dyDescent="0.2">
      <c r="B1974" s="92"/>
      <c r="C1974" s="108" t="s">
        <v>1933</v>
      </c>
      <c r="D1974" s="108" t="s">
        <v>2889</v>
      </c>
      <c r="E1974" s="109" t="s">
        <v>3555</v>
      </c>
      <c r="F1974" s="110" t="s">
        <v>3556</v>
      </c>
      <c r="G1974" s="111" t="s">
        <v>111</v>
      </c>
      <c r="H1974" s="112">
        <v>1</v>
      </c>
      <c r="I1974" s="97" t="s">
        <v>4510</v>
      </c>
      <c r="J1974" s="156"/>
      <c r="K1974" s="113" t="s">
        <v>1</v>
      </c>
      <c r="L1974" s="114" t="s">
        <v>35</v>
      </c>
      <c r="M1974" s="100">
        <v>0</v>
      </c>
      <c r="N1974" s="100">
        <f>M1974*H1974</f>
        <v>0</v>
      </c>
      <c r="O1974" s="100">
        <v>0.02</v>
      </c>
      <c r="P1974" s="100">
        <f>O1974*H1974</f>
        <v>0.02</v>
      </c>
      <c r="Q1974" s="100">
        <v>0</v>
      </c>
      <c r="R1974" s="101">
        <f>Q1974*H1974</f>
        <v>0</v>
      </c>
      <c r="AP1974" s="102" t="s">
        <v>128</v>
      </c>
      <c r="AR1974" s="102" t="s">
        <v>2889</v>
      </c>
      <c r="AS1974" s="102" t="s">
        <v>70</v>
      </c>
      <c r="AW1974" s="10" t="s">
        <v>113</v>
      </c>
      <c r="BC1974" s="103" t="e">
        <f>IF(L1974="základní",#REF!,0)</f>
        <v>#REF!</v>
      </c>
      <c r="BD1974" s="103">
        <f>IF(L1974="snížená",#REF!,0)</f>
        <v>0</v>
      </c>
      <c r="BE1974" s="103">
        <f>IF(L1974="zákl. přenesená",#REF!,0)</f>
        <v>0</v>
      </c>
      <c r="BF1974" s="103">
        <f>IF(L1974="sníž. přenesená",#REF!,0)</f>
        <v>0</v>
      </c>
      <c r="BG1974" s="103">
        <f>IF(L1974="nulová",#REF!,0)</f>
        <v>0</v>
      </c>
      <c r="BH1974" s="10" t="s">
        <v>78</v>
      </c>
      <c r="BI1974" s="103" t="e">
        <f>ROUND(#REF!*H1974,2)</f>
        <v>#REF!</v>
      </c>
      <c r="BJ1974" s="10" t="s">
        <v>112</v>
      </c>
      <c r="BK1974" s="102" t="s">
        <v>3557</v>
      </c>
    </row>
    <row r="1975" spans="2:63" s="1" customFormat="1" ht="19.5" x14ac:dyDescent="0.2">
      <c r="B1975" s="21"/>
      <c r="D1975" s="104" t="s">
        <v>114</v>
      </c>
      <c r="F1975" s="105" t="s">
        <v>3556</v>
      </c>
      <c r="I1975" s="97"/>
      <c r="J1975" s="156"/>
      <c r="K1975" s="106"/>
      <c r="R1975" s="44"/>
      <c r="AR1975" s="10" t="s">
        <v>114</v>
      </c>
      <c r="AS1975" s="10" t="s">
        <v>70</v>
      </c>
    </row>
    <row r="1976" spans="2:63" s="1" customFormat="1" ht="37.9" customHeight="1" x14ac:dyDescent="0.2">
      <c r="B1976" s="92"/>
      <c r="C1976" s="108" t="s">
        <v>3558</v>
      </c>
      <c r="D1976" s="108" t="s">
        <v>2889</v>
      </c>
      <c r="E1976" s="109" t="s">
        <v>3559</v>
      </c>
      <c r="F1976" s="110" t="s">
        <v>3560</v>
      </c>
      <c r="G1976" s="111" t="s">
        <v>111</v>
      </c>
      <c r="H1976" s="112">
        <v>1</v>
      </c>
      <c r="I1976" s="97" t="s">
        <v>4510</v>
      </c>
      <c r="J1976" s="156"/>
      <c r="K1976" s="113" t="s">
        <v>1</v>
      </c>
      <c r="L1976" s="114" t="s">
        <v>35</v>
      </c>
      <c r="M1976" s="100">
        <v>0</v>
      </c>
      <c r="N1976" s="100">
        <f>M1976*H1976</f>
        <v>0</v>
      </c>
      <c r="O1976" s="100">
        <v>0.02</v>
      </c>
      <c r="P1976" s="100">
        <f>O1976*H1976</f>
        <v>0.02</v>
      </c>
      <c r="Q1976" s="100">
        <v>0</v>
      </c>
      <c r="R1976" s="101">
        <f>Q1976*H1976</f>
        <v>0</v>
      </c>
      <c r="AP1976" s="102" t="s">
        <v>128</v>
      </c>
      <c r="AR1976" s="102" t="s">
        <v>2889</v>
      </c>
      <c r="AS1976" s="102" t="s">
        <v>70</v>
      </c>
      <c r="AW1976" s="10" t="s">
        <v>113</v>
      </c>
      <c r="BC1976" s="103" t="e">
        <f>IF(L1976="základní",#REF!,0)</f>
        <v>#REF!</v>
      </c>
      <c r="BD1976" s="103">
        <f>IF(L1976="snížená",#REF!,0)</f>
        <v>0</v>
      </c>
      <c r="BE1976" s="103">
        <f>IF(L1976="zákl. přenesená",#REF!,0)</f>
        <v>0</v>
      </c>
      <c r="BF1976" s="103">
        <f>IF(L1976="sníž. přenesená",#REF!,0)</f>
        <v>0</v>
      </c>
      <c r="BG1976" s="103">
        <f>IF(L1976="nulová",#REF!,0)</f>
        <v>0</v>
      </c>
      <c r="BH1976" s="10" t="s">
        <v>78</v>
      </c>
      <c r="BI1976" s="103" t="e">
        <f>ROUND(#REF!*H1976,2)</f>
        <v>#REF!</v>
      </c>
      <c r="BJ1976" s="10" t="s">
        <v>112</v>
      </c>
      <c r="BK1976" s="102" t="s">
        <v>3561</v>
      </c>
    </row>
    <row r="1977" spans="2:63" s="1" customFormat="1" ht="29.25" x14ac:dyDescent="0.2">
      <c r="B1977" s="21"/>
      <c r="D1977" s="104" t="s">
        <v>114</v>
      </c>
      <c r="F1977" s="105" t="s">
        <v>3560</v>
      </c>
      <c r="I1977" s="97"/>
      <c r="J1977" s="156"/>
      <c r="K1977" s="106"/>
      <c r="R1977" s="44"/>
      <c r="AR1977" s="10" t="s">
        <v>114</v>
      </c>
      <c r="AS1977" s="10" t="s">
        <v>70</v>
      </c>
    </row>
    <row r="1978" spans="2:63" s="1" customFormat="1" ht="37.9" customHeight="1" x14ac:dyDescent="0.2">
      <c r="B1978" s="92"/>
      <c r="C1978" s="108" t="s">
        <v>1937</v>
      </c>
      <c r="D1978" s="108" t="s">
        <v>2889</v>
      </c>
      <c r="E1978" s="109" t="s">
        <v>3562</v>
      </c>
      <c r="F1978" s="110" t="s">
        <v>3563</v>
      </c>
      <c r="G1978" s="111" t="s">
        <v>111</v>
      </c>
      <c r="H1978" s="112">
        <v>1</v>
      </c>
      <c r="I1978" s="97" t="s">
        <v>4510</v>
      </c>
      <c r="J1978" s="156"/>
      <c r="K1978" s="113" t="s">
        <v>1</v>
      </c>
      <c r="L1978" s="114" t="s">
        <v>35</v>
      </c>
      <c r="M1978" s="100">
        <v>0</v>
      </c>
      <c r="N1978" s="100">
        <f>M1978*H1978</f>
        <v>0</v>
      </c>
      <c r="O1978" s="100">
        <v>0.01</v>
      </c>
      <c r="P1978" s="100">
        <f>O1978*H1978</f>
        <v>0.01</v>
      </c>
      <c r="Q1978" s="100">
        <v>0</v>
      </c>
      <c r="R1978" s="101">
        <f>Q1978*H1978</f>
        <v>0</v>
      </c>
      <c r="AP1978" s="102" t="s">
        <v>128</v>
      </c>
      <c r="AR1978" s="102" t="s">
        <v>2889</v>
      </c>
      <c r="AS1978" s="102" t="s">
        <v>70</v>
      </c>
      <c r="AW1978" s="10" t="s">
        <v>113</v>
      </c>
      <c r="BC1978" s="103" t="e">
        <f>IF(L1978="základní",#REF!,0)</f>
        <v>#REF!</v>
      </c>
      <c r="BD1978" s="103">
        <f>IF(L1978="snížená",#REF!,0)</f>
        <v>0</v>
      </c>
      <c r="BE1978" s="103">
        <f>IF(L1978="zákl. přenesená",#REF!,0)</f>
        <v>0</v>
      </c>
      <c r="BF1978" s="103">
        <f>IF(L1978="sníž. přenesená",#REF!,0)</f>
        <v>0</v>
      </c>
      <c r="BG1978" s="103">
        <f>IF(L1978="nulová",#REF!,0)</f>
        <v>0</v>
      </c>
      <c r="BH1978" s="10" t="s">
        <v>78</v>
      </c>
      <c r="BI1978" s="103" t="e">
        <f>ROUND(#REF!*H1978,2)</f>
        <v>#REF!</v>
      </c>
      <c r="BJ1978" s="10" t="s">
        <v>112</v>
      </c>
      <c r="BK1978" s="102" t="s">
        <v>3564</v>
      </c>
    </row>
    <row r="1979" spans="2:63" s="1" customFormat="1" ht="19.5" x14ac:dyDescent="0.2">
      <c r="B1979" s="21"/>
      <c r="D1979" s="104" t="s">
        <v>114</v>
      </c>
      <c r="F1979" s="105" t="s">
        <v>3563</v>
      </c>
      <c r="I1979" s="97"/>
      <c r="J1979" s="156"/>
      <c r="K1979" s="106"/>
      <c r="R1979" s="44"/>
      <c r="AR1979" s="10" t="s">
        <v>114</v>
      </c>
      <c r="AS1979" s="10" t="s">
        <v>70</v>
      </c>
    </row>
    <row r="1980" spans="2:63" s="1" customFormat="1" ht="37.9" customHeight="1" x14ac:dyDescent="0.2">
      <c r="B1980" s="92"/>
      <c r="C1980" s="108" t="s">
        <v>3565</v>
      </c>
      <c r="D1980" s="108" t="s">
        <v>2889</v>
      </c>
      <c r="E1980" s="109" t="s">
        <v>3566</v>
      </c>
      <c r="F1980" s="110" t="s">
        <v>3567</v>
      </c>
      <c r="G1980" s="111" t="s">
        <v>111</v>
      </c>
      <c r="H1980" s="112">
        <v>1</v>
      </c>
      <c r="I1980" s="97" t="s">
        <v>4510</v>
      </c>
      <c r="J1980" s="156"/>
      <c r="K1980" s="113" t="s">
        <v>1</v>
      </c>
      <c r="L1980" s="114" t="s">
        <v>35</v>
      </c>
      <c r="M1980" s="100">
        <v>0</v>
      </c>
      <c r="N1980" s="100">
        <f>M1980*H1980</f>
        <v>0</v>
      </c>
      <c r="O1980" s="100">
        <v>2E-3</v>
      </c>
      <c r="P1980" s="100">
        <f>O1980*H1980</f>
        <v>2E-3</v>
      </c>
      <c r="Q1980" s="100">
        <v>0</v>
      </c>
      <c r="R1980" s="101">
        <f>Q1980*H1980</f>
        <v>0</v>
      </c>
      <c r="AP1980" s="102" t="s">
        <v>128</v>
      </c>
      <c r="AR1980" s="102" t="s">
        <v>2889</v>
      </c>
      <c r="AS1980" s="102" t="s">
        <v>70</v>
      </c>
      <c r="AW1980" s="10" t="s">
        <v>113</v>
      </c>
      <c r="BC1980" s="103" t="e">
        <f>IF(L1980="základní",#REF!,0)</f>
        <v>#REF!</v>
      </c>
      <c r="BD1980" s="103">
        <f>IF(L1980="snížená",#REF!,0)</f>
        <v>0</v>
      </c>
      <c r="BE1980" s="103">
        <f>IF(L1980="zákl. přenesená",#REF!,0)</f>
        <v>0</v>
      </c>
      <c r="BF1980" s="103">
        <f>IF(L1980="sníž. přenesená",#REF!,0)</f>
        <v>0</v>
      </c>
      <c r="BG1980" s="103">
        <f>IF(L1980="nulová",#REF!,0)</f>
        <v>0</v>
      </c>
      <c r="BH1980" s="10" t="s">
        <v>78</v>
      </c>
      <c r="BI1980" s="103" t="e">
        <f>ROUND(#REF!*H1980,2)</f>
        <v>#REF!</v>
      </c>
      <c r="BJ1980" s="10" t="s">
        <v>112</v>
      </c>
      <c r="BK1980" s="102" t="s">
        <v>3568</v>
      </c>
    </row>
    <row r="1981" spans="2:63" s="1" customFormat="1" ht="19.5" x14ac:dyDescent="0.2">
      <c r="B1981" s="21"/>
      <c r="D1981" s="104" t="s">
        <v>114</v>
      </c>
      <c r="F1981" s="105" t="s">
        <v>3567</v>
      </c>
      <c r="I1981" s="97"/>
      <c r="J1981" s="156"/>
      <c r="K1981" s="106"/>
      <c r="R1981" s="44"/>
      <c r="AR1981" s="10" t="s">
        <v>114</v>
      </c>
      <c r="AS1981" s="10" t="s">
        <v>70</v>
      </c>
    </row>
    <row r="1982" spans="2:63" s="1" customFormat="1" ht="37.9" customHeight="1" x14ac:dyDescent="0.2">
      <c r="B1982" s="92"/>
      <c r="C1982" s="108" t="s">
        <v>1942</v>
      </c>
      <c r="D1982" s="108" t="s">
        <v>2889</v>
      </c>
      <c r="E1982" s="109" t="s">
        <v>3569</v>
      </c>
      <c r="F1982" s="110" t="s">
        <v>3570</v>
      </c>
      <c r="G1982" s="111" t="s">
        <v>111</v>
      </c>
      <c r="H1982" s="112">
        <v>1</v>
      </c>
      <c r="I1982" s="97" t="s">
        <v>4510</v>
      </c>
      <c r="J1982" s="156"/>
      <c r="K1982" s="113" t="s">
        <v>1</v>
      </c>
      <c r="L1982" s="114" t="s">
        <v>35</v>
      </c>
      <c r="M1982" s="100">
        <v>0</v>
      </c>
      <c r="N1982" s="100">
        <f>M1982*H1982</f>
        <v>0</v>
      </c>
      <c r="O1982" s="100">
        <v>0.02</v>
      </c>
      <c r="P1982" s="100">
        <f>O1982*H1982</f>
        <v>0.02</v>
      </c>
      <c r="Q1982" s="100">
        <v>0</v>
      </c>
      <c r="R1982" s="101">
        <f>Q1982*H1982</f>
        <v>0</v>
      </c>
      <c r="AP1982" s="102" t="s">
        <v>128</v>
      </c>
      <c r="AR1982" s="102" t="s">
        <v>2889</v>
      </c>
      <c r="AS1982" s="102" t="s">
        <v>70</v>
      </c>
      <c r="AW1982" s="10" t="s">
        <v>113</v>
      </c>
      <c r="BC1982" s="103" t="e">
        <f>IF(L1982="základní",#REF!,0)</f>
        <v>#REF!</v>
      </c>
      <c r="BD1982" s="103">
        <f>IF(L1982="snížená",#REF!,0)</f>
        <v>0</v>
      </c>
      <c r="BE1982" s="103">
        <f>IF(L1982="zákl. přenesená",#REF!,0)</f>
        <v>0</v>
      </c>
      <c r="BF1982" s="103">
        <f>IF(L1982="sníž. přenesená",#REF!,0)</f>
        <v>0</v>
      </c>
      <c r="BG1982" s="103">
        <f>IF(L1982="nulová",#REF!,0)</f>
        <v>0</v>
      </c>
      <c r="BH1982" s="10" t="s">
        <v>78</v>
      </c>
      <c r="BI1982" s="103" t="e">
        <f>ROUND(#REF!*H1982,2)</f>
        <v>#REF!</v>
      </c>
      <c r="BJ1982" s="10" t="s">
        <v>112</v>
      </c>
      <c r="BK1982" s="102" t="s">
        <v>3571</v>
      </c>
    </row>
    <row r="1983" spans="2:63" s="1" customFormat="1" ht="19.5" x14ac:dyDescent="0.2">
      <c r="B1983" s="21"/>
      <c r="D1983" s="104" t="s">
        <v>114</v>
      </c>
      <c r="F1983" s="105" t="s">
        <v>3570</v>
      </c>
      <c r="I1983" s="97"/>
      <c r="J1983" s="156"/>
      <c r="K1983" s="106"/>
      <c r="R1983" s="44"/>
      <c r="AR1983" s="10" t="s">
        <v>114</v>
      </c>
      <c r="AS1983" s="10" t="s">
        <v>70</v>
      </c>
    </row>
    <row r="1984" spans="2:63" s="1" customFormat="1" ht="37.9" customHeight="1" x14ac:dyDescent="0.2">
      <c r="B1984" s="92"/>
      <c r="C1984" s="108" t="s">
        <v>3572</v>
      </c>
      <c r="D1984" s="108" t="s">
        <v>2889</v>
      </c>
      <c r="E1984" s="109" t="s">
        <v>3573</v>
      </c>
      <c r="F1984" s="110" t="s">
        <v>3574</v>
      </c>
      <c r="G1984" s="111" t="s">
        <v>111</v>
      </c>
      <c r="H1984" s="112">
        <v>1</v>
      </c>
      <c r="I1984" s="97" t="s">
        <v>4510</v>
      </c>
      <c r="J1984" s="156"/>
      <c r="K1984" s="113" t="s">
        <v>1</v>
      </c>
      <c r="L1984" s="114" t="s">
        <v>35</v>
      </c>
      <c r="M1984" s="100">
        <v>0</v>
      </c>
      <c r="N1984" s="100">
        <f>M1984*H1984</f>
        <v>0</v>
      </c>
      <c r="O1984" s="100">
        <v>1E-3</v>
      </c>
      <c r="P1984" s="100">
        <f>O1984*H1984</f>
        <v>1E-3</v>
      </c>
      <c r="Q1984" s="100">
        <v>0</v>
      </c>
      <c r="R1984" s="101">
        <f>Q1984*H1984</f>
        <v>0</v>
      </c>
      <c r="AP1984" s="102" t="s">
        <v>128</v>
      </c>
      <c r="AR1984" s="102" t="s">
        <v>2889</v>
      </c>
      <c r="AS1984" s="102" t="s">
        <v>70</v>
      </c>
      <c r="AW1984" s="10" t="s">
        <v>113</v>
      </c>
      <c r="BC1984" s="103" t="e">
        <f>IF(L1984="základní",#REF!,0)</f>
        <v>#REF!</v>
      </c>
      <c r="BD1984" s="103">
        <f>IF(L1984="snížená",#REF!,0)</f>
        <v>0</v>
      </c>
      <c r="BE1984" s="103">
        <f>IF(L1984="zákl. přenesená",#REF!,0)</f>
        <v>0</v>
      </c>
      <c r="BF1984" s="103">
        <f>IF(L1984="sníž. přenesená",#REF!,0)</f>
        <v>0</v>
      </c>
      <c r="BG1984" s="103">
        <f>IF(L1984="nulová",#REF!,0)</f>
        <v>0</v>
      </c>
      <c r="BH1984" s="10" t="s">
        <v>78</v>
      </c>
      <c r="BI1984" s="103" t="e">
        <f>ROUND(#REF!*H1984,2)</f>
        <v>#REF!</v>
      </c>
      <c r="BJ1984" s="10" t="s">
        <v>112</v>
      </c>
      <c r="BK1984" s="102" t="s">
        <v>3575</v>
      </c>
    </row>
    <row r="1985" spans="2:63" s="1" customFormat="1" ht="19.5" x14ac:dyDescent="0.2">
      <c r="B1985" s="21"/>
      <c r="D1985" s="104" t="s">
        <v>114</v>
      </c>
      <c r="F1985" s="105" t="s">
        <v>3574</v>
      </c>
      <c r="I1985" s="97"/>
      <c r="J1985" s="156"/>
      <c r="K1985" s="106"/>
      <c r="R1985" s="44"/>
      <c r="AR1985" s="10" t="s">
        <v>114</v>
      </c>
      <c r="AS1985" s="10" t="s">
        <v>70</v>
      </c>
    </row>
    <row r="1986" spans="2:63" s="1" customFormat="1" ht="37.9" customHeight="1" x14ac:dyDescent="0.2">
      <c r="B1986" s="92"/>
      <c r="C1986" s="108" t="s">
        <v>1946</v>
      </c>
      <c r="D1986" s="108" t="s">
        <v>2889</v>
      </c>
      <c r="E1986" s="109" t="s">
        <v>3576</v>
      </c>
      <c r="F1986" s="110" t="s">
        <v>3577</v>
      </c>
      <c r="G1986" s="111" t="s">
        <v>111</v>
      </c>
      <c r="H1986" s="112">
        <v>1</v>
      </c>
      <c r="I1986" s="97" t="s">
        <v>4510</v>
      </c>
      <c r="J1986" s="156"/>
      <c r="K1986" s="113" t="s">
        <v>1</v>
      </c>
      <c r="L1986" s="114" t="s">
        <v>35</v>
      </c>
      <c r="M1986" s="100">
        <v>0</v>
      </c>
      <c r="N1986" s="100">
        <f>M1986*H1986</f>
        <v>0</v>
      </c>
      <c r="O1986" s="100">
        <v>1E-3</v>
      </c>
      <c r="P1986" s="100">
        <f>O1986*H1986</f>
        <v>1E-3</v>
      </c>
      <c r="Q1986" s="100">
        <v>0</v>
      </c>
      <c r="R1986" s="101">
        <f>Q1986*H1986</f>
        <v>0</v>
      </c>
      <c r="AP1986" s="102" t="s">
        <v>128</v>
      </c>
      <c r="AR1986" s="102" t="s">
        <v>2889</v>
      </c>
      <c r="AS1986" s="102" t="s">
        <v>70</v>
      </c>
      <c r="AW1986" s="10" t="s">
        <v>113</v>
      </c>
      <c r="BC1986" s="103" t="e">
        <f>IF(L1986="základní",#REF!,0)</f>
        <v>#REF!</v>
      </c>
      <c r="BD1986" s="103">
        <f>IF(L1986="snížená",#REF!,0)</f>
        <v>0</v>
      </c>
      <c r="BE1986" s="103">
        <f>IF(L1986="zákl. přenesená",#REF!,0)</f>
        <v>0</v>
      </c>
      <c r="BF1986" s="103">
        <f>IF(L1986="sníž. přenesená",#REF!,0)</f>
        <v>0</v>
      </c>
      <c r="BG1986" s="103">
        <f>IF(L1986="nulová",#REF!,0)</f>
        <v>0</v>
      </c>
      <c r="BH1986" s="10" t="s">
        <v>78</v>
      </c>
      <c r="BI1986" s="103" t="e">
        <f>ROUND(#REF!*H1986,2)</f>
        <v>#REF!</v>
      </c>
      <c r="BJ1986" s="10" t="s">
        <v>112</v>
      </c>
      <c r="BK1986" s="102" t="s">
        <v>3578</v>
      </c>
    </row>
    <row r="1987" spans="2:63" s="1" customFormat="1" ht="19.5" x14ac:dyDescent="0.2">
      <c r="B1987" s="21"/>
      <c r="D1987" s="104" t="s">
        <v>114</v>
      </c>
      <c r="F1987" s="105" t="s">
        <v>3577</v>
      </c>
      <c r="I1987" s="97"/>
      <c r="J1987" s="156"/>
      <c r="K1987" s="106"/>
      <c r="R1987" s="44"/>
      <c r="AR1987" s="10" t="s">
        <v>114</v>
      </c>
      <c r="AS1987" s="10" t="s">
        <v>70</v>
      </c>
    </row>
    <row r="1988" spans="2:63" s="1" customFormat="1" ht="37.9" customHeight="1" x14ac:dyDescent="0.2">
      <c r="B1988" s="92"/>
      <c r="C1988" s="108" t="s">
        <v>3579</v>
      </c>
      <c r="D1988" s="108" t="s">
        <v>2889</v>
      </c>
      <c r="E1988" s="109" t="s">
        <v>3580</v>
      </c>
      <c r="F1988" s="110" t="s">
        <v>3581</v>
      </c>
      <c r="G1988" s="111" t="s">
        <v>111</v>
      </c>
      <c r="H1988" s="112">
        <v>1</v>
      </c>
      <c r="I1988" s="97" t="s">
        <v>4510</v>
      </c>
      <c r="J1988" s="156"/>
      <c r="K1988" s="113" t="s">
        <v>1</v>
      </c>
      <c r="L1988" s="114" t="s">
        <v>35</v>
      </c>
      <c r="M1988" s="100">
        <v>0</v>
      </c>
      <c r="N1988" s="100">
        <f>M1988*H1988</f>
        <v>0</v>
      </c>
      <c r="O1988" s="100">
        <v>0</v>
      </c>
      <c r="P1988" s="100">
        <f>O1988*H1988</f>
        <v>0</v>
      </c>
      <c r="Q1988" s="100">
        <v>0</v>
      </c>
      <c r="R1988" s="101">
        <f>Q1988*H1988</f>
        <v>0</v>
      </c>
      <c r="AP1988" s="102" t="s">
        <v>128</v>
      </c>
      <c r="AR1988" s="102" t="s">
        <v>2889</v>
      </c>
      <c r="AS1988" s="102" t="s">
        <v>70</v>
      </c>
      <c r="AW1988" s="10" t="s">
        <v>113</v>
      </c>
      <c r="BC1988" s="103" t="e">
        <f>IF(L1988="základní",#REF!,0)</f>
        <v>#REF!</v>
      </c>
      <c r="BD1988" s="103">
        <f>IF(L1988="snížená",#REF!,0)</f>
        <v>0</v>
      </c>
      <c r="BE1988" s="103">
        <f>IF(L1988="zákl. přenesená",#REF!,0)</f>
        <v>0</v>
      </c>
      <c r="BF1988" s="103">
        <f>IF(L1988="sníž. přenesená",#REF!,0)</f>
        <v>0</v>
      </c>
      <c r="BG1988" s="103">
        <f>IF(L1988="nulová",#REF!,0)</f>
        <v>0</v>
      </c>
      <c r="BH1988" s="10" t="s">
        <v>78</v>
      </c>
      <c r="BI1988" s="103" t="e">
        <f>ROUND(#REF!*H1988,2)</f>
        <v>#REF!</v>
      </c>
      <c r="BJ1988" s="10" t="s">
        <v>112</v>
      </c>
      <c r="BK1988" s="102" t="s">
        <v>3582</v>
      </c>
    </row>
    <row r="1989" spans="2:63" s="1" customFormat="1" ht="19.5" x14ac:dyDescent="0.2">
      <c r="B1989" s="21"/>
      <c r="D1989" s="104" t="s">
        <v>114</v>
      </c>
      <c r="F1989" s="105" t="s">
        <v>3581</v>
      </c>
      <c r="I1989" s="97"/>
      <c r="J1989" s="156"/>
      <c r="K1989" s="106"/>
      <c r="R1989" s="44"/>
      <c r="AR1989" s="10" t="s">
        <v>114</v>
      </c>
      <c r="AS1989" s="10" t="s">
        <v>70</v>
      </c>
    </row>
    <row r="1990" spans="2:63" s="1" customFormat="1" ht="37.9" customHeight="1" x14ac:dyDescent="0.2">
      <c r="B1990" s="92"/>
      <c r="C1990" s="108" t="s">
        <v>1951</v>
      </c>
      <c r="D1990" s="108" t="s">
        <v>2889</v>
      </c>
      <c r="E1990" s="109" t="s">
        <v>3583</v>
      </c>
      <c r="F1990" s="110" t="s">
        <v>3584</v>
      </c>
      <c r="G1990" s="111" t="s">
        <v>111</v>
      </c>
      <c r="H1990" s="112">
        <v>1</v>
      </c>
      <c r="I1990" s="97" t="s">
        <v>4510</v>
      </c>
      <c r="J1990" s="156"/>
      <c r="K1990" s="113" t="s">
        <v>1</v>
      </c>
      <c r="L1990" s="114" t="s">
        <v>35</v>
      </c>
      <c r="M1990" s="100">
        <v>0</v>
      </c>
      <c r="N1990" s="100">
        <f>M1990*H1990</f>
        <v>0</v>
      </c>
      <c r="O1990" s="100">
        <v>0</v>
      </c>
      <c r="P1990" s="100">
        <f>O1990*H1990</f>
        <v>0</v>
      </c>
      <c r="Q1990" s="100">
        <v>0</v>
      </c>
      <c r="R1990" s="101">
        <f>Q1990*H1990</f>
        <v>0</v>
      </c>
      <c r="AP1990" s="102" t="s">
        <v>128</v>
      </c>
      <c r="AR1990" s="102" t="s">
        <v>2889</v>
      </c>
      <c r="AS1990" s="102" t="s">
        <v>70</v>
      </c>
      <c r="AW1990" s="10" t="s">
        <v>113</v>
      </c>
      <c r="BC1990" s="103" t="e">
        <f>IF(L1990="základní",#REF!,0)</f>
        <v>#REF!</v>
      </c>
      <c r="BD1990" s="103">
        <f>IF(L1990="snížená",#REF!,0)</f>
        <v>0</v>
      </c>
      <c r="BE1990" s="103">
        <f>IF(L1990="zákl. přenesená",#REF!,0)</f>
        <v>0</v>
      </c>
      <c r="BF1990" s="103">
        <f>IF(L1990="sníž. přenesená",#REF!,0)</f>
        <v>0</v>
      </c>
      <c r="BG1990" s="103">
        <f>IF(L1990="nulová",#REF!,0)</f>
        <v>0</v>
      </c>
      <c r="BH1990" s="10" t="s">
        <v>78</v>
      </c>
      <c r="BI1990" s="103" t="e">
        <f>ROUND(#REF!*H1990,2)</f>
        <v>#REF!</v>
      </c>
      <c r="BJ1990" s="10" t="s">
        <v>112</v>
      </c>
      <c r="BK1990" s="102" t="s">
        <v>3585</v>
      </c>
    </row>
    <row r="1991" spans="2:63" s="1" customFormat="1" ht="19.5" x14ac:dyDescent="0.2">
      <c r="B1991" s="21"/>
      <c r="D1991" s="104" t="s">
        <v>114</v>
      </c>
      <c r="F1991" s="105" t="s">
        <v>3584</v>
      </c>
      <c r="I1991" s="97"/>
      <c r="J1991" s="156"/>
      <c r="K1991" s="106"/>
      <c r="R1991" s="44"/>
      <c r="AR1991" s="10" t="s">
        <v>114</v>
      </c>
      <c r="AS1991" s="10" t="s">
        <v>70</v>
      </c>
    </row>
    <row r="1992" spans="2:63" s="1" customFormat="1" ht="33" customHeight="1" x14ac:dyDescent="0.2">
      <c r="B1992" s="92"/>
      <c r="C1992" s="108" t="s">
        <v>3586</v>
      </c>
      <c r="D1992" s="108" t="s">
        <v>2889</v>
      </c>
      <c r="E1992" s="109" t="s">
        <v>3587</v>
      </c>
      <c r="F1992" s="110" t="s">
        <v>3588</v>
      </c>
      <c r="G1992" s="111" t="s">
        <v>111</v>
      </c>
      <c r="H1992" s="112">
        <v>1</v>
      </c>
      <c r="I1992" s="97" t="s">
        <v>4510</v>
      </c>
      <c r="J1992" s="156"/>
      <c r="K1992" s="113" t="s">
        <v>1</v>
      </c>
      <c r="L1992" s="114" t="s">
        <v>35</v>
      </c>
      <c r="M1992" s="100">
        <v>0</v>
      </c>
      <c r="N1992" s="100">
        <f>M1992*H1992</f>
        <v>0</v>
      </c>
      <c r="O1992" s="100">
        <v>2E-3</v>
      </c>
      <c r="P1992" s="100">
        <f>O1992*H1992</f>
        <v>2E-3</v>
      </c>
      <c r="Q1992" s="100">
        <v>0</v>
      </c>
      <c r="R1992" s="101">
        <f>Q1992*H1992</f>
        <v>0</v>
      </c>
      <c r="AP1992" s="102" t="s">
        <v>128</v>
      </c>
      <c r="AR1992" s="102" t="s">
        <v>2889</v>
      </c>
      <c r="AS1992" s="102" t="s">
        <v>70</v>
      </c>
      <c r="AW1992" s="10" t="s">
        <v>113</v>
      </c>
      <c r="BC1992" s="103" t="e">
        <f>IF(L1992="základní",#REF!,0)</f>
        <v>#REF!</v>
      </c>
      <c r="BD1992" s="103">
        <f>IF(L1992="snížená",#REF!,0)</f>
        <v>0</v>
      </c>
      <c r="BE1992" s="103">
        <f>IF(L1992="zákl. přenesená",#REF!,0)</f>
        <v>0</v>
      </c>
      <c r="BF1992" s="103">
        <f>IF(L1992="sníž. přenesená",#REF!,0)</f>
        <v>0</v>
      </c>
      <c r="BG1992" s="103">
        <f>IF(L1992="nulová",#REF!,0)</f>
        <v>0</v>
      </c>
      <c r="BH1992" s="10" t="s">
        <v>78</v>
      </c>
      <c r="BI1992" s="103" t="e">
        <f>ROUND(#REF!*H1992,2)</f>
        <v>#REF!</v>
      </c>
      <c r="BJ1992" s="10" t="s">
        <v>112</v>
      </c>
      <c r="BK1992" s="102" t="s">
        <v>3589</v>
      </c>
    </row>
    <row r="1993" spans="2:63" s="1" customFormat="1" ht="19.5" x14ac:dyDescent="0.2">
      <c r="B1993" s="21"/>
      <c r="D1993" s="104" t="s">
        <v>114</v>
      </c>
      <c r="F1993" s="105" t="s">
        <v>3588</v>
      </c>
      <c r="I1993" s="97"/>
      <c r="J1993" s="156"/>
      <c r="K1993" s="106"/>
      <c r="R1993" s="44"/>
      <c r="AR1993" s="10" t="s">
        <v>114</v>
      </c>
      <c r="AS1993" s="10" t="s">
        <v>70</v>
      </c>
    </row>
    <row r="1994" spans="2:63" s="1" customFormat="1" ht="24.2" customHeight="1" x14ac:dyDescent="0.2">
      <c r="B1994" s="92"/>
      <c r="C1994" s="108" t="s">
        <v>1955</v>
      </c>
      <c r="D1994" s="108" t="s">
        <v>2889</v>
      </c>
      <c r="E1994" s="109" t="s">
        <v>3590</v>
      </c>
      <c r="F1994" s="110" t="s">
        <v>3591</v>
      </c>
      <c r="G1994" s="111" t="s">
        <v>111</v>
      </c>
      <c r="H1994" s="112">
        <v>1</v>
      </c>
      <c r="I1994" s="97" t="s">
        <v>4510</v>
      </c>
      <c r="J1994" s="156"/>
      <c r="K1994" s="113" t="s">
        <v>1</v>
      </c>
      <c r="L1994" s="114" t="s">
        <v>35</v>
      </c>
      <c r="M1994" s="100">
        <v>0</v>
      </c>
      <c r="N1994" s="100">
        <f>M1994*H1994</f>
        <v>0</v>
      </c>
      <c r="O1994" s="100">
        <v>0.02</v>
      </c>
      <c r="P1994" s="100">
        <f>O1994*H1994</f>
        <v>0.02</v>
      </c>
      <c r="Q1994" s="100">
        <v>0</v>
      </c>
      <c r="R1994" s="101">
        <f>Q1994*H1994</f>
        <v>0</v>
      </c>
      <c r="AP1994" s="102" t="s">
        <v>128</v>
      </c>
      <c r="AR1994" s="102" t="s">
        <v>2889</v>
      </c>
      <c r="AS1994" s="102" t="s">
        <v>70</v>
      </c>
      <c r="AW1994" s="10" t="s">
        <v>113</v>
      </c>
      <c r="BC1994" s="103" t="e">
        <f>IF(L1994="základní",#REF!,0)</f>
        <v>#REF!</v>
      </c>
      <c r="BD1994" s="103">
        <f>IF(L1994="snížená",#REF!,0)</f>
        <v>0</v>
      </c>
      <c r="BE1994" s="103">
        <f>IF(L1994="zákl. přenesená",#REF!,0)</f>
        <v>0</v>
      </c>
      <c r="BF1994" s="103">
        <f>IF(L1994="sníž. přenesená",#REF!,0)</f>
        <v>0</v>
      </c>
      <c r="BG1994" s="103">
        <f>IF(L1994="nulová",#REF!,0)</f>
        <v>0</v>
      </c>
      <c r="BH1994" s="10" t="s">
        <v>78</v>
      </c>
      <c r="BI1994" s="103" t="e">
        <f>ROUND(#REF!*H1994,2)</f>
        <v>#REF!</v>
      </c>
      <c r="BJ1994" s="10" t="s">
        <v>112</v>
      </c>
      <c r="BK1994" s="102" t="s">
        <v>3592</v>
      </c>
    </row>
    <row r="1995" spans="2:63" s="1" customFormat="1" ht="19.5" x14ac:dyDescent="0.2">
      <c r="B1995" s="21"/>
      <c r="D1995" s="104" t="s">
        <v>114</v>
      </c>
      <c r="F1995" s="105" t="s">
        <v>3591</v>
      </c>
      <c r="I1995" s="97"/>
      <c r="J1995" s="156"/>
      <c r="K1995" s="106"/>
      <c r="R1995" s="44"/>
      <c r="AR1995" s="10" t="s">
        <v>114</v>
      </c>
      <c r="AS1995" s="10" t="s">
        <v>70</v>
      </c>
    </row>
    <row r="1996" spans="2:63" s="1" customFormat="1" ht="24.2" customHeight="1" x14ac:dyDescent="0.2">
      <c r="B1996" s="92"/>
      <c r="C1996" s="108" t="s">
        <v>3593</v>
      </c>
      <c r="D1996" s="108" t="s">
        <v>2889</v>
      </c>
      <c r="E1996" s="109" t="s">
        <v>3594</v>
      </c>
      <c r="F1996" s="110" t="s">
        <v>3595</v>
      </c>
      <c r="G1996" s="111" t="s">
        <v>111</v>
      </c>
      <c r="H1996" s="112">
        <v>1</v>
      </c>
      <c r="I1996" s="97" t="s">
        <v>4510</v>
      </c>
      <c r="J1996" s="156"/>
      <c r="K1996" s="113" t="s">
        <v>1</v>
      </c>
      <c r="L1996" s="114" t="s">
        <v>35</v>
      </c>
      <c r="M1996" s="100">
        <v>0</v>
      </c>
      <c r="N1996" s="100">
        <f>M1996*H1996</f>
        <v>0</v>
      </c>
      <c r="O1996" s="100">
        <v>0.01</v>
      </c>
      <c r="P1996" s="100">
        <f>O1996*H1996</f>
        <v>0.01</v>
      </c>
      <c r="Q1996" s="100">
        <v>0</v>
      </c>
      <c r="R1996" s="101">
        <f>Q1996*H1996</f>
        <v>0</v>
      </c>
      <c r="AP1996" s="102" t="s">
        <v>128</v>
      </c>
      <c r="AR1996" s="102" t="s">
        <v>2889</v>
      </c>
      <c r="AS1996" s="102" t="s">
        <v>70</v>
      </c>
      <c r="AW1996" s="10" t="s">
        <v>113</v>
      </c>
      <c r="BC1996" s="103" t="e">
        <f>IF(L1996="základní",#REF!,0)</f>
        <v>#REF!</v>
      </c>
      <c r="BD1996" s="103">
        <f>IF(L1996="snížená",#REF!,0)</f>
        <v>0</v>
      </c>
      <c r="BE1996" s="103">
        <f>IF(L1996="zákl. přenesená",#REF!,0)</f>
        <v>0</v>
      </c>
      <c r="BF1996" s="103">
        <f>IF(L1996="sníž. přenesená",#REF!,0)</f>
        <v>0</v>
      </c>
      <c r="BG1996" s="103">
        <f>IF(L1996="nulová",#REF!,0)</f>
        <v>0</v>
      </c>
      <c r="BH1996" s="10" t="s">
        <v>78</v>
      </c>
      <c r="BI1996" s="103" t="e">
        <f>ROUND(#REF!*H1996,2)</f>
        <v>#REF!</v>
      </c>
      <c r="BJ1996" s="10" t="s">
        <v>112</v>
      </c>
      <c r="BK1996" s="102" t="s">
        <v>3596</v>
      </c>
    </row>
    <row r="1997" spans="2:63" s="1" customFormat="1" ht="19.5" x14ac:dyDescent="0.2">
      <c r="B1997" s="21"/>
      <c r="D1997" s="104" t="s">
        <v>114</v>
      </c>
      <c r="F1997" s="105" t="s">
        <v>3595</v>
      </c>
      <c r="I1997" s="97"/>
      <c r="J1997" s="156"/>
      <c r="K1997" s="106"/>
      <c r="R1997" s="44"/>
      <c r="AR1997" s="10" t="s">
        <v>114</v>
      </c>
      <c r="AS1997" s="10" t="s">
        <v>70</v>
      </c>
    </row>
    <row r="1998" spans="2:63" s="1" customFormat="1" ht="24.2" customHeight="1" x14ac:dyDescent="0.2">
      <c r="B1998" s="92"/>
      <c r="C1998" s="108" t="s">
        <v>1960</v>
      </c>
      <c r="D1998" s="108" t="s">
        <v>2889</v>
      </c>
      <c r="E1998" s="109" t="s">
        <v>3597</v>
      </c>
      <c r="F1998" s="110" t="s">
        <v>3598</v>
      </c>
      <c r="G1998" s="111" t="s">
        <v>111</v>
      </c>
      <c r="H1998" s="112">
        <v>1</v>
      </c>
      <c r="I1998" s="97" t="s">
        <v>4510</v>
      </c>
      <c r="J1998" s="156"/>
      <c r="K1998" s="113" t="s">
        <v>1</v>
      </c>
      <c r="L1998" s="114" t="s">
        <v>35</v>
      </c>
      <c r="M1998" s="100">
        <v>0</v>
      </c>
      <c r="N1998" s="100">
        <f>M1998*H1998</f>
        <v>0</v>
      </c>
      <c r="O1998" s="100">
        <v>0.01</v>
      </c>
      <c r="P1998" s="100">
        <f>O1998*H1998</f>
        <v>0.01</v>
      </c>
      <c r="Q1998" s="100">
        <v>0</v>
      </c>
      <c r="R1998" s="101">
        <f>Q1998*H1998</f>
        <v>0</v>
      </c>
      <c r="AP1998" s="102" t="s">
        <v>128</v>
      </c>
      <c r="AR1998" s="102" t="s">
        <v>2889</v>
      </c>
      <c r="AS1998" s="102" t="s">
        <v>70</v>
      </c>
      <c r="AW1998" s="10" t="s">
        <v>113</v>
      </c>
      <c r="BC1998" s="103" t="e">
        <f>IF(L1998="základní",#REF!,0)</f>
        <v>#REF!</v>
      </c>
      <c r="BD1998" s="103">
        <f>IF(L1998="snížená",#REF!,0)</f>
        <v>0</v>
      </c>
      <c r="BE1998" s="103">
        <f>IF(L1998="zákl. přenesená",#REF!,0)</f>
        <v>0</v>
      </c>
      <c r="BF1998" s="103">
        <f>IF(L1998="sníž. přenesená",#REF!,0)</f>
        <v>0</v>
      </c>
      <c r="BG1998" s="103">
        <f>IF(L1998="nulová",#REF!,0)</f>
        <v>0</v>
      </c>
      <c r="BH1998" s="10" t="s">
        <v>78</v>
      </c>
      <c r="BI1998" s="103" t="e">
        <f>ROUND(#REF!*H1998,2)</f>
        <v>#REF!</v>
      </c>
      <c r="BJ1998" s="10" t="s">
        <v>112</v>
      </c>
      <c r="BK1998" s="102" t="s">
        <v>3599</v>
      </c>
    </row>
    <row r="1999" spans="2:63" s="1" customFormat="1" ht="19.5" x14ac:dyDescent="0.2">
      <c r="B1999" s="21"/>
      <c r="D1999" s="104" t="s">
        <v>114</v>
      </c>
      <c r="F1999" s="105" t="s">
        <v>3598</v>
      </c>
      <c r="I1999" s="97"/>
      <c r="J1999" s="156"/>
      <c r="K1999" s="106"/>
      <c r="R1999" s="44"/>
      <c r="AR1999" s="10" t="s">
        <v>114</v>
      </c>
      <c r="AS1999" s="10" t="s">
        <v>70</v>
      </c>
    </row>
    <row r="2000" spans="2:63" s="1" customFormat="1" ht="24.2" customHeight="1" x14ac:dyDescent="0.2">
      <c r="B2000" s="92"/>
      <c r="C2000" s="108" t="s">
        <v>3600</v>
      </c>
      <c r="D2000" s="108" t="s">
        <v>2889</v>
      </c>
      <c r="E2000" s="109" t="s">
        <v>3601</v>
      </c>
      <c r="F2000" s="110" t="s">
        <v>3602</v>
      </c>
      <c r="G2000" s="111" t="s">
        <v>111</v>
      </c>
      <c r="H2000" s="112">
        <v>1</v>
      </c>
      <c r="I2000" s="97" t="s">
        <v>4510</v>
      </c>
      <c r="J2000" s="156"/>
      <c r="K2000" s="113" t="s">
        <v>1</v>
      </c>
      <c r="L2000" s="114" t="s">
        <v>35</v>
      </c>
      <c r="M2000" s="100">
        <v>0</v>
      </c>
      <c r="N2000" s="100">
        <f>M2000*H2000</f>
        <v>0</v>
      </c>
      <c r="O2000" s="100">
        <v>0.01</v>
      </c>
      <c r="P2000" s="100">
        <f>O2000*H2000</f>
        <v>0.01</v>
      </c>
      <c r="Q2000" s="100">
        <v>0</v>
      </c>
      <c r="R2000" s="101">
        <f>Q2000*H2000</f>
        <v>0</v>
      </c>
      <c r="AP2000" s="102" t="s">
        <v>128</v>
      </c>
      <c r="AR2000" s="102" t="s">
        <v>2889</v>
      </c>
      <c r="AS2000" s="102" t="s">
        <v>70</v>
      </c>
      <c r="AW2000" s="10" t="s">
        <v>113</v>
      </c>
      <c r="BC2000" s="103" t="e">
        <f>IF(L2000="základní",#REF!,0)</f>
        <v>#REF!</v>
      </c>
      <c r="BD2000" s="103">
        <f>IF(L2000="snížená",#REF!,0)</f>
        <v>0</v>
      </c>
      <c r="BE2000" s="103">
        <f>IF(L2000="zákl. přenesená",#REF!,0)</f>
        <v>0</v>
      </c>
      <c r="BF2000" s="103">
        <f>IF(L2000="sníž. přenesená",#REF!,0)</f>
        <v>0</v>
      </c>
      <c r="BG2000" s="103">
        <f>IF(L2000="nulová",#REF!,0)</f>
        <v>0</v>
      </c>
      <c r="BH2000" s="10" t="s">
        <v>78</v>
      </c>
      <c r="BI2000" s="103" t="e">
        <f>ROUND(#REF!*H2000,2)</f>
        <v>#REF!</v>
      </c>
      <c r="BJ2000" s="10" t="s">
        <v>112</v>
      </c>
      <c r="BK2000" s="102" t="s">
        <v>3603</v>
      </c>
    </row>
    <row r="2001" spans="2:63" s="1" customFormat="1" ht="19.5" x14ac:dyDescent="0.2">
      <c r="B2001" s="21"/>
      <c r="D2001" s="104" t="s">
        <v>114</v>
      </c>
      <c r="F2001" s="105" t="s">
        <v>3602</v>
      </c>
      <c r="I2001" s="97"/>
      <c r="J2001" s="156"/>
      <c r="K2001" s="106"/>
      <c r="R2001" s="44"/>
      <c r="AR2001" s="10" t="s">
        <v>114</v>
      </c>
      <c r="AS2001" s="10" t="s">
        <v>70</v>
      </c>
    </row>
    <row r="2002" spans="2:63" s="1" customFormat="1" ht="24.2" customHeight="1" x14ac:dyDescent="0.2">
      <c r="B2002" s="92"/>
      <c r="C2002" s="108" t="s">
        <v>1964</v>
      </c>
      <c r="D2002" s="108" t="s">
        <v>2889</v>
      </c>
      <c r="E2002" s="109" t="s">
        <v>3604</v>
      </c>
      <c r="F2002" s="110" t="s">
        <v>3605</v>
      </c>
      <c r="G2002" s="111" t="s">
        <v>111</v>
      </c>
      <c r="H2002" s="112">
        <v>1</v>
      </c>
      <c r="I2002" s="97" t="s">
        <v>4510</v>
      </c>
      <c r="J2002" s="156"/>
      <c r="K2002" s="113" t="s">
        <v>1</v>
      </c>
      <c r="L2002" s="114" t="s">
        <v>35</v>
      </c>
      <c r="M2002" s="100">
        <v>0</v>
      </c>
      <c r="N2002" s="100">
        <f>M2002*H2002</f>
        <v>0</v>
      </c>
      <c r="O2002" s="100">
        <v>0.01</v>
      </c>
      <c r="P2002" s="100">
        <f>O2002*H2002</f>
        <v>0.01</v>
      </c>
      <c r="Q2002" s="100">
        <v>0</v>
      </c>
      <c r="R2002" s="101">
        <f>Q2002*H2002</f>
        <v>0</v>
      </c>
      <c r="AP2002" s="102" t="s">
        <v>128</v>
      </c>
      <c r="AR2002" s="102" t="s">
        <v>2889</v>
      </c>
      <c r="AS2002" s="102" t="s">
        <v>70</v>
      </c>
      <c r="AW2002" s="10" t="s">
        <v>113</v>
      </c>
      <c r="BC2002" s="103" t="e">
        <f>IF(L2002="základní",#REF!,0)</f>
        <v>#REF!</v>
      </c>
      <c r="BD2002" s="103">
        <f>IF(L2002="snížená",#REF!,0)</f>
        <v>0</v>
      </c>
      <c r="BE2002" s="103">
        <f>IF(L2002="zákl. přenesená",#REF!,0)</f>
        <v>0</v>
      </c>
      <c r="BF2002" s="103">
        <f>IF(L2002="sníž. přenesená",#REF!,0)</f>
        <v>0</v>
      </c>
      <c r="BG2002" s="103">
        <f>IF(L2002="nulová",#REF!,0)</f>
        <v>0</v>
      </c>
      <c r="BH2002" s="10" t="s">
        <v>78</v>
      </c>
      <c r="BI2002" s="103" t="e">
        <f>ROUND(#REF!*H2002,2)</f>
        <v>#REF!</v>
      </c>
      <c r="BJ2002" s="10" t="s">
        <v>112</v>
      </c>
      <c r="BK2002" s="102" t="s">
        <v>3606</v>
      </c>
    </row>
    <row r="2003" spans="2:63" s="1" customFormat="1" ht="19.5" x14ac:dyDescent="0.2">
      <c r="B2003" s="21"/>
      <c r="D2003" s="104" t="s">
        <v>114</v>
      </c>
      <c r="F2003" s="105" t="s">
        <v>3605</v>
      </c>
      <c r="I2003" s="97"/>
      <c r="J2003" s="156"/>
      <c r="K2003" s="106"/>
      <c r="R2003" s="44"/>
      <c r="AR2003" s="10" t="s">
        <v>114</v>
      </c>
      <c r="AS2003" s="10" t="s">
        <v>70</v>
      </c>
    </row>
    <row r="2004" spans="2:63" s="1" customFormat="1" ht="24.2" customHeight="1" x14ac:dyDescent="0.2">
      <c r="B2004" s="92"/>
      <c r="C2004" s="108" t="s">
        <v>3607</v>
      </c>
      <c r="D2004" s="108" t="s">
        <v>2889</v>
      </c>
      <c r="E2004" s="109" t="s">
        <v>3608</v>
      </c>
      <c r="F2004" s="110" t="s">
        <v>3609</v>
      </c>
      <c r="G2004" s="111" t="s">
        <v>111</v>
      </c>
      <c r="H2004" s="112">
        <v>1</v>
      </c>
      <c r="I2004" s="97" t="s">
        <v>4510</v>
      </c>
      <c r="J2004" s="156"/>
      <c r="K2004" s="113" t="s">
        <v>1</v>
      </c>
      <c r="L2004" s="114" t="s">
        <v>35</v>
      </c>
      <c r="M2004" s="100">
        <v>0</v>
      </c>
      <c r="N2004" s="100">
        <f>M2004*H2004</f>
        <v>0</v>
      </c>
      <c r="O2004" s="100">
        <v>0.01</v>
      </c>
      <c r="P2004" s="100">
        <f>O2004*H2004</f>
        <v>0.01</v>
      </c>
      <c r="Q2004" s="100">
        <v>0</v>
      </c>
      <c r="R2004" s="101">
        <f>Q2004*H2004</f>
        <v>0</v>
      </c>
      <c r="AP2004" s="102" t="s">
        <v>128</v>
      </c>
      <c r="AR2004" s="102" t="s">
        <v>2889</v>
      </c>
      <c r="AS2004" s="102" t="s">
        <v>70</v>
      </c>
      <c r="AW2004" s="10" t="s">
        <v>113</v>
      </c>
      <c r="BC2004" s="103" t="e">
        <f>IF(L2004="základní",#REF!,0)</f>
        <v>#REF!</v>
      </c>
      <c r="BD2004" s="103">
        <f>IF(L2004="snížená",#REF!,0)</f>
        <v>0</v>
      </c>
      <c r="BE2004" s="103">
        <f>IF(L2004="zákl. přenesená",#REF!,0)</f>
        <v>0</v>
      </c>
      <c r="BF2004" s="103">
        <f>IF(L2004="sníž. přenesená",#REF!,0)</f>
        <v>0</v>
      </c>
      <c r="BG2004" s="103">
        <f>IF(L2004="nulová",#REF!,0)</f>
        <v>0</v>
      </c>
      <c r="BH2004" s="10" t="s">
        <v>78</v>
      </c>
      <c r="BI2004" s="103" t="e">
        <f>ROUND(#REF!*H2004,2)</f>
        <v>#REF!</v>
      </c>
      <c r="BJ2004" s="10" t="s">
        <v>112</v>
      </c>
      <c r="BK2004" s="102" t="s">
        <v>3610</v>
      </c>
    </row>
    <row r="2005" spans="2:63" s="1" customFormat="1" ht="19.5" x14ac:dyDescent="0.2">
      <c r="B2005" s="21"/>
      <c r="D2005" s="104" t="s">
        <v>114</v>
      </c>
      <c r="F2005" s="105" t="s">
        <v>3609</v>
      </c>
      <c r="I2005" s="97"/>
      <c r="J2005" s="156"/>
      <c r="K2005" s="106"/>
      <c r="R2005" s="44"/>
      <c r="AR2005" s="10" t="s">
        <v>114</v>
      </c>
      <c r="AS2005" s="10" t="s">
        <v>70</v>
      </c>
    </row>
    <row r="2006" spans="2:63" s="1" customFormat="1" ht="24.2" customHeight="1" x14ac:dyDescent="0.2">
      <c r="B2006" s="92"/>
      <c r="C2006" s="108" t="s">
        <v>1969</v>
      </c>
      <c r="D2006" s="108" t="s">
        <v>2889</v>
      </c>
      <c r="E2006" s="109" t="s">
        <v>3611</v>
      </c>
      <c r="F2006" s="110" t="s">
        <v>3612</v>
      </c>
      <c r="G2006" s="111" t="s">
        <v>111</v>
      </c>
      <c r="H2006" s="112">
        <v>1</v>
      </c>
      <c r="I2006" s="97" t="s">
        <v>4510</v>
      </c>
      <c r="J2006" s="156"/>
      <c r="K2006" s="113" t="s">
        <v>1</v>
      </c>
      <c r="L2006" s="114" t="s">
        <v>35</v>
      </c>
      <c r="M2006" s="100">
        <v>0</v>
      </c>
      <c r="N2006" s="100">
        <f>M2006*H2006</f>
        <v>0</v>
      </c>
      <c r="O2006" s="100">
        <v>0.01</v>
      </c>
      <c r="P2006" s="100">
        <f>O2006*H2006</f>
        <v>0.01</v>
      </c>
      <c r="Q2006" s="100">
        <v>0</v>
      </c>
      <c r="R2006" s="101">
        <f>Q2006*H2006</f>
        <v>0</v>
      </c>
      <c r="AP2006" s="102" t="s">
        <v>128</v>
      </c>
      <c r="AR2006" s="102" t="s">
        <v>2889</v>
      </c>
      <c r="AS2006" s="102" t="s">
        <v>70</v>
      </c>
      <c r="AW2006" s="10" t="s">
        <v>113</v>
      </c>
      <c r="BC2006" s="103" t="e">
        <f>IF(L2006="základní",#REF!,0)</f>
        <v>#REF!</v>
      </c>
      <c r="BD2006" s="103">
        <f>IF(L2006="snížená",#REF!,0)</f>
        <v>0</v>
      </c>
      <c r="BE2006" s="103">
        <f>IF(L2006="zákl. přenesená",#REF!,0)</f>
        <v>0</v>
      </c>
      <c r="BF2006" s="103">
        <f>IF(L2006="sníž. přenesená",#REF!,0)</f>
        <v>0</v>
      </c>
      <c r="BG2006" s="103">
        <f>IF(L2006="nulová",#REF!,0)</f>
        <v>0</v>
      </c>
      <c r="BH2006" s="10" t="s">
        <v>78</v>
      </c>
      <c r="BI2006" s="103" t="e">
        <f>ROUND(#REF!*H2006,2)</f>
        <v>#REF!</v>
      </c>
      <c r="BJ2006" s="10" t="s">
        <v>112</v>
      </c>
      <c r="BK2006" s="102" t="s">
        <v>3613</v>
      </c>
    </row>
    <row r="2007" spans="2:63" s="1" customFormat="1" ht="19.5" x14ac:dyDescent="0.2">
      <c r="B2007" s="21"/>
      <c r="D2007" s="104" t="s">
        <v>114</v>
      </c>
      <c r="F2007" s="105" t="s">
        <v>3612</v>
      </c>
      <c r="I2007" s="97"/>
      <c r="J2007" s="156"/>
      <c r="K2007" s="106"/>
      <c r="R2007" s="44"/>
      <c r="AR2007" s="10" t="s">
        <v>114</v>
      </c>
      <c r="AS2007" s="10" t="s">
        <v>70</v>
      </c>
    </row>
    <row r="2008" spans="2:63" s="1" customFormat="1" ht="24.2" customHeight="1" x14ac:dyDescent="0.2">
      <c r="B2008" s="92"/>
      <c r="C2008" s="108" t="s">
        <v>3614</v>
      </c>
      <c r="D2008" s="108" t="s">
        <v>2889</v>
      </c>
      <c r="E2008" s="109" t="s">
        <v>3615</v>
      </c>
      <c r="F2008" s="110" t="s">
        <v>3616</v>
      </c>
      <c r="G2008" s="111" t="s">
        <v>111</v>
      </c>
      <c r="H2008" s="112">
        <v>1</v>
      </c>
      <c r="I2008" s="97" t="s">
        <v>4510</v>
      </c>
      <c r="J2008" s="156"/>
      <c r="K2008" s="113" t="s">
        <v>1</v>
      </c>
      <c r="L2008" s="114" t="s">
        <v>35</v>
      </c>
      <c r="M2008" s="100">
        <v>0</v>
      </c>
      <c r="N2008" s="100">
        <f>M2008*H2008</f>
        <v>0</v>
      </c>
      <c r="O2008" s="100">
        <v>0.01</v>
      </c>
      <c r="P2008" s="100">
        <f>O2008*H2008</f>
        <v>0.01</v>
      </c>
      <c r="Q2008" s="100">
        <v>0</v>
      </c>
      <c r="R2008" s="101">
        <f>Q2008*H2008</f>
        <v>0</v>
      </c>
      <c r="AP2008" s="102" t="s">
        <v>128</v>
      </c>
      <c r="AR2008" s="102" t="s">
        <v>2889</v>
      </c>
      <c r="AS2008" s="102" t="s">
        <v>70</v>
      </c>
      <c r="AW2008" s="10" t="s">
        <v>113</v>
      </c>
      <c r="BC2008" s="103" t="e">
        <f>IF(L2008="základní",#REF!,0)</f>
        <v>#REF!</v>
      </c>
      <c r="BD2008" s="103">
        <f>IF(L2008="snížená",#REF!,0)</f>
        <v>0</v>
      </c>
      <c r="BE2008" s="103">
        <f>IF(L2008="zákl. přenesená",#REF!,0)</f>
        <v>0</v>
      </c>
      <c r="BF2008" s="103">
        <f>IF(L2008="sníž. přenesená",#REF!,0)</f>
        <v>0</v>
      </c>
      <c r="BG2008" s="103">
        <f>IF(L2008="nulová",#REF!,0)</f>
        <v>0</v>
      </c>
      <c r="BH2008" s="10" t="s">
        <v>78</v>
      </c>
      <c r="BI2008" s="103" t="e">
        <f>ROUND(#REF!*H2008,2)</f>
        <v>#REF!</v>
      </c>
      <c r="BJ2008" s="10" t="s">
        <v>112</v>
      </c>
      <c r="BK2008" s="102" t="s">
        <v>3617</v>
      </c>
    </row>
    <row r="2009" spans="2:63" s="1" customFormat="1" ht="19.5" x14ac:dyDescent="0.2">
      <c r="B2009" s="21"/>
      <c r="D2009" s="104" t="s">
        <v>114</v>
      </c>
      <c r="F2009" s="105" t="s">
        <v>3616</v>
      </c>
      <c r="I2009" s="97"/>
      <c r="J2009" s="156"/>
      <c r="K2009" s="106"/>
      <c r="R2009" s="44"/>
      <c r="AR2009" s="10" t="s">
        <v>114</v>
      </c>
      <c r="AS2009" s="10" t="s">
        <v>70</v>
      </c>
    </row>
    <row r="2010" spans="2:63" s="1" customFormat="1" ht="33" customHeight="1" x14ac:dyDescent="0.2">
      <c r="B2010" s="92"/>
      <c r="C2010" s="108" t="s">
        <v>1973</v>
      </c>
      <c r="D2010" s="108" t="s">
        <v>2889</v>
      </c>
      <c r="E2010" s="109" t="s">
        <v>3618</v>
      </c>
      <c r="F2010" s="110" t="s">
        <v>3619</v>
      </c>
      <c r="G2010" s="111" t="s">
        <v>111</v>
      </c>
      <c r="H2010" s="112">
        <v>1</v>
      </c>
      <c r="I2010" s="97" t="s">
        <v>4510</v>
      </c>
      <c r="J2010" s="156"/>
      <c r="K2010" s="113" t="s">
        <v>1</v>
      </c>
      <c r="L2010" s="114" t="s">
        <v>35</v>
      </c>
      <c r="M2010" s="100">
        <v>0</v>
      </c>
      <c r="N2010" s="100">
        <f>M2010*H2010</f>
        <v>0</v>
      </c>
      <c r="O2010" s="100">
        <v>0.02</v>
      </c>
      <c r="P2010" s="100">
        <f>O2010*H2010</f>
        <v>0.02</v>
      </c>
      <c r="Q2010" s="100">
        <v>0</v>
      </c>
      <c r="R2010" s="101">
        <f>Q2010*H2010</f>
        <v>0</v>
      </c>
      <c r="AP2010" s="102" t="s">
        <v>128</v>
      </c>
      <c r="AR2010" s="102" t="s">
        <v>2889</v>
      </c>
      <c r="AS2010" s="102" t="s">
        <v>70</v>
      </c>
      <c r="AW2010" s="10" t="s">
        <v>113</v>
      </c>
      <c r="BC2010" s="103" t="e">
        <f>IF(L2010="základní",#REF!,0)</f>
        <v>#REF!</v>
      </c>
      <c r="BD2010" s="103">
        <f>IF(L2010="snížená",#REF!,0)</f>
        <v>0</v>
      </c>
      <c r="BE2010" s="103">
        <f>IF(L2010="zákl. přenesená",#REF!,0)</f>
        <v>0</v>
      </c>
      <c r="BF2010" s="103">
        <f>IF(L2010="sníž. přenesená",#REF!,0)</f>
        <v>0</v>
      </c>
      <c r="BG2010" s="103">
        <f>IF(L2010="nulová",#REF!,0)</f>
        <v>0</v>
      </c>
      <c r="BH2010" s="10" t="s">
        <v>78</v>
      </c>
      <c r="BI2010" s="103" t="e">
        <f>ROUND(#REF!*H2010,2)</f>
        <v>#REF!</v>
      </c>
      <c r="BJ2010" s="10" t="s">
        <v>112</v>
      </c>
      <c r="BK2010" s="102" t="s">
        <v>3620</v>
      </c>
    </row>
    <row r="2011" spans="2:63" s="1" customFormat="1" ht="19.5" x14ac:dyDescent="0.2">
      <c r="B2011" s="21"/>
      <c r="D2011" s="104" t="s">
        <v>114</v>
      </c>
      <c r="F2011" s="105" t="s">
        <v>3619</v>
      </c>
      <c r="I2011" s="97"/>
      <c r="J2011" s="156"/>
      <c r="K2011" s="106"/>
      <c r="R2011" s="44"/>
      <c r="AR2011" s="10" t="s">
        <v>114</v>
      </c>
      <c r="AS2011" s="10" t="s">
        <v>70</v>
      </c>
    </row>
    <row r="2012" spans="2:63" s="1" customFormat="1" ht="33" customHeight="1" x14ac:dyDescent="0.2">
      <c r="B2012" s="92"/>
      <c r="C2012" s="108" t="s">
        <v>3621</v>
      </c>
      <c r="D2012" s="108" t="s">
        <v>2889</v>
      </c>
      <c r="E2012" s="109" t="s">
        <v>3622</v>
      </c>
      <c r="F2012" s="110" t="s">
        <v>3623</v>
      </c>
      <c r="G2012" s="111" t="s">
        <v>111</v>
      </c>
      <c r="H2012" s="112">
        <v>1</v>
      </c>
      <c r="I2012" s="97" t="s">
        <v>4510</v>
      </c>
      <c r="J2012" s="156"/>
      <c r="K2012" s="113" t="s">
        <v>1</v>
      </c>
      <c r="L2012" s="114" t="s">
        <v>35</v>
      </c>
      <c r="M2012" s="100">
        <v>0</v>
      </c>
      <c r="N2012" s="100">
        <f>M2012*H2012</f>
        <v>0</v>
      </c>
      <c r="O2012" s="100">
        <v>0.02</v>
      </c>
      <c r="P2012" s="100">
        <f>O2012*H2012</f>
        <v>0.02</v>
      </c>
      <c r="Q2012" s="100">
        <v>0</v>
      </c>
      <c r="R2012" s="101">
        <f>Q2012*H2012</f>
        <v>0</v>
      </c>
      <c r="AP2012" s="102" t="s">
        <v>128</v>
      </c>
      <c r="AR2012" s="102" t="s">
        <v>2889</v>
      </c>
      <c r="AS2012" s="102" t="s">
        <v>70</v>
      </c>
      <c r="AW2012" s="10" t="s">
        <v>113</v>
      </c>
      <c r="BC2012" s="103" t="e">
        <f>IF(L2012="základní",#REF!,0)</f>
        <v>#REF!</v>
      </c>
      <c r="BD2012" s="103">
        <f>IF(L2012="snížená",#REF!,0)</f>
        <v>0</v>
      </c>
      <c r="BE2012" s="103">
        <f>IF(L2012="zákl. přenesená",#REF!,0)</f>
        <v>0</v>
      </c>
      <c r="BF2012" s="103">
        <f>IF(L2012="sníž. přenesená",#REF!,0)</f>
        <v>0</v>
      </c>
      <c r="BG2012" s="103">
        <f>IF(L2012="nulová",#REF!,0)</f>
        <v>0</v>
      </c>
      <c r="BH2012" s="10" t="s">
        <v>78</v>
      </c>
      <c r="BI2012" s="103" t="e">
        <f>ROUND(#REF!*H2012,2)</f>
        <v>#REF!</v>
      </c>
      <c r="BJ2012" s="10" t="s">
        <v>112</v>
      </c>
      <c r="BK2012" s="102" t="s">
        <v>3624</v>
      </c>
    </row>
    <row r="2013" spans="2:63" s="1" customFormat="1" ht="19.5" x14ac:dyDescent="0.2">
      <c r="B2013" s="21"/>
      <c r="D2013" s="104" t="s">
        <v>114</v>
      </c>
      <c r="F2013" s="105" t="s">
        <v>3623</v>
      </c>
      <c r="I2013" s="97"/>
      <c r="J2013" s="156"/>
      <c r="K2013" s="106"/>
      <c r="R2013" s="44"/>
      <c r="AR2013" s="10" t="s">
        <v>114</v>
      </c>
      <c r="AS2013" s="10" t="s">
        <v>70</v>
      </c>
    </row>
    <row r="2014" spans="2:63" s="1" customFormat="1" ht="24.2" customHeight="1" x14ac:dyDescent="0.2">
      <c r="B2014" s="92"/>
      <c r="C2014" s="108" t="s">
        <v>1978</v>
      </c>
      <c r="D2014" s="108" t="s">
        <v>2889</v>
      </c>
      <c r="E2014" s="109" t="s">
        <v>3625</v>
      </c>
      <c r="F2014" s="110" t="s">
        <v>3626</v>
      </c>
      <c r="G2014" s="111" t="s">
        <v>111</v>
      </c>
      <c r="H2014" s="112">
        <v>1</v>
      </c>
      <c r="I2014" s="97" t="s">
        <v>4510</v>
      </c>
      <c r="J2014" s="156"/>
      <c r="K2014" s="113" t="s">
        <v>1</v>
      </c>
      <c r="L2014" s="114" t="s">
        <v>35</v>
      </c>
      <c r="M2014" s="100">
        <v>0</v>
      </c>
      <c r="N2014" s="100">
        <f>M2014*H2014</f>
        <v>0</v>
      </c>
      <c r="O2014" s="100">
        <v>0.02</v>
      </c>
      <c r="P2014" s="100">
        <f>O2014*H2014</f>
        <v>0.02</v>
      </c>
      <c r="Q2014" s="100">
        <v>0</v>
      </c>
      <c r="R2014" s="101">
        <f>Q2014*H2014</f>
        <v>0</v>
      </c>
      <c r="AP2014" s="102" t="s">
        <v>128</v>
      </c>
      <c r="AR2014" s="102" t="s">
        <v>2889</v>
      </c>
      <c r="AS2014" s="102" t="s">
        <v>70</v>
      </c>
      <c r="AW2014" s="10" t="s">
        <v>113</v>
      </c>
      <c r="BC2014" s="103" t="e">
        <f>IF(L2014="základní",#REF!,0)</f>
        <v>#REF!</v>
      </c>
      <c r="BD2014" s="103">
        <f>IF(L2014="snížená",#REF!,0)</f>
        <v>0</v>
      </c>
      <c r="BE2014" s="103">
        <f>IF(L2014="zákl. přenesená",#REF!,0)</f>
        <v>0</v>
      </c>
      <c r="BF2014" s="103">
        <f>IF(L2014="sníž. přenesená",#REF!,0)</f>
        <v>0</v>
      </c>
      <c r="BG2014" s="103">
        <f>IF(L2014="nulová",#REF!,0)</f>
        <v>0</v>
      </c>
      <c r="BH2014" s="10" t="s">
        <v>78</v>
      </c>
      <c r="BI2014" s="103" t="e">
        <f>ROUND(#REF!*H2014,2)</f>
        <v>#REF!</v>
      </c>
      <c r="BJ2014" s="10" t="s">
        <v>112</v>
      </c>
      <c r="BK2014" s="102" t="s">
        <v>3627</v>
      </c>
    </row>
    <row r="2015" spans="2:63" s="1" customFormat="1" ht="19.5" x14ac:dyDescent="0.2">
      <c r="B2015" s="21"/>
      <c r="D2015" s="104" t="s">
        <v>114</v>
      </c>
      <c r="F2015" s="105" t="s">
        <v>3626</v>
      </c>
      <c r="I2015" s="97"/>
      <c r="J2015" s="156"/>
      <c r="K2015" s="106"/>
      <c r="R2015" s="44"/>
      <c r="AR2015" s="10" t="s">
        <v>114</v>
      </c>
      <c r="AS2015" s="10" t="s">
        <v>70</v>
      </c>
    </row>
    <row r="2016" spans="2:63" s="1" customFormat="1" ht="24.2" customHeight="1" x14ac:dyDescent="0.2">
      <c r="B2016" s="92"/>
      <c r="C2016" s="108" t="s">
        <v>3628</v>
      </c>
      <c r="D2016" s="108" t="s">
        <v>2889</v>
      </c>
      <c r="E2016" s="109" t="s">
        <v>3629</v>
      </c>
      <c r="F2016" s="110" t="s">
        <v>3630</v>
      </c>
      <c r="G2016" s="111" t="s">
        <v>111</v>
      </c>
      <c r="H2016" s="112">
        <v>2</v>
      </c>
      <c r="I2016" s="97" t="s">
        <v>4510</v>
      </c>
      <c r="J2016" s="156"/>
      <c r="K2016" s="113" t="s">
        <v>1</v>
      </c>
      <c r="L2016" s="114" t="s">
        <v>35</v>
      </c>
      <c r="M2016" s="100">
        <v>0</v>
      </c>
      <c r="N2016" s="100">
        <f>M2016*H2016</f>
        <v>0</v>
      </c>
      <c r="O2016" s="100">
        <v>0.01</v>
      </c>
      <c r="P2016" s="100">
        <f>O2016*H2016</f>
        <v>0.02</v>
      </c>
      <c r="Q2016" s="100">
        <v>0</v>
      </c>
      <c r="R2016" s="101">
        <f>Q2016*H2016</f>
        <v>0</v>
      </c>
      <c r="AP2016" s="102" t="s">
        <v>128</v>
      </c>
      <c r="AR2016" s="102" t="s">
        <v>2889</v>
      </c>
      <c r="AS2016" s="102" t="s">
        <v>70</v>
      </c>
      <c r="AW2016" s="10" t="s">
        <v>113</v>
      </c>
      <c r="BC2016" s="103" t="e">
        <f>IF(L2016="základní",#REF!,0)</f>
        <v>#REF!</v>
      </c>
      <c r="BD2016" s="103">
        <f>IF(L2016="snížená",#REF!,0)</f>
        <v>0</v>
      </c>
      <c r="BE2016" s="103">
        <f>IF(L2016="zákl. přenesená",#REF!,0)</f>
        <v>0</v>
      </c>
      <c r="BF2016" s="103">
        <f>IF(L2016="sníž. přenesená",#REF!,0)</f>
        <v>0</v>
      </c>
      <c r="BG2016" s="103">
        <f>IF(L2016="nulová",#REF!,0)</f>
        <v>0</v>
      </c>
      <c r="BH2016" s="10" t="s">
        <v>78</v>
      </c>
      <c r="BI2016" s="103" t="e">
        <f>ROUND(#REF!*H2016,2)</f>
        <v>#REF!</v>
      </c>
      <c r="BJ2016" s="10" t="s">
        <v>112</v>
      </c>
      <c r="BK2016" s="102" t="s">
        <v>3631</v>
      </c>
    </row>
    <row r="2017" spans="2:63" s="1" customFormat="1" ht="19.5" x14ac:dyDescent="0.2">
      <c r="B2017" s="21"/>
      <c r="D2017" s="104" t="s">
        <v>114</v>
      </c>
      <c r="F2017" s="105" t="s">
        <v>3630</v>
      </c>
      <c r="I2017" s="97"/>
      <c r="J2017" s="156"/>
      <c r="K2017" s="106"/>
      <c r="R2017" s="44"/>
      <c r="AR2017" s="10" t="s">
        <v>114</v>
      </c>
      <c r="AS2017" s="10" t="s">
        <v>70</v>
      </c>
    </row>
    <row r="2018" spans="2:63" s="1" customFormat="1" ht="24.2" customHeight="1" x14ac:dyDescent="0.2">
      <c r="B2018" s="92"/>
      <c r="C2018" s="108" t="s">
        <v>1982</v>
      </c>
      <c r="D2018" s="108" t="s">
        <v>2889</v>
      </c>
      <c r="E2018" s="109" t="s">
        <v>3632</v>
      </c>
      <c r="F2018" s="110" t="s">
        <v>3633</v>
      </c>
      <c r="G2018" s="111" t="s">
        <v>111</v>
      </c>
      <c r="H2018" s="112">
        <v>2</v>
      </c>
      <c r="I2018" s="97" t="s">
        <v>4510</v>
      </c>
      <c r="J2018" s="156"/>
      <c r="K2018" s="113" t="s">
        <v>1</v>
      </c>
      <c r="L2018" s="114" t="s">
        <v>35</v>
      </c>
      <c r="M2018" s="100">
        <v>0</v>
      </c>
      <c r="N2018" s="100">
        <f>M2018*H2018</f>
        <v>0</v>
      </c>
      <c r="O2018" s="100">
        <v>0.01</v>
      </c>
      <c r="P2018" s="100">
        <f>O2018*H2018</f>
        <v>0.02</v>
      </c>
      <c r="Q2018" s="100">
        <v>0</v>
      </c>
      <c r="R2018" s="101">
        <f>Q2018*H2018</f>
        <v>0</v>
      </c>
      <c r="AP2018" s="102" t="s">
        <v>128</v>
      </c>
      <c r="AR2018" s="102" t="s">
        <v>2889</v>
      </c>
      <c r="AS2018" s="102" t="s">
        <v>70</v>
      </c>
      <c r="AW2018" s="10" t="s">
        <v>113</v>
      </c>
      <c r="BC2018" s="103" t="e">
        <f>IF(L2018="základní",#REF!,0)</f>
        <v>#REF!</v>
      </c>
      <c r="BD2018" s="103">
        <f>IF(L2018="snížená",#REF!,0)</f>
        <v>0</v>
      </c>
      <c r="BE2018" s="103">
        <f>IF(L2018="zákl. přenesená",#REF!,0)</f>
        <v>0</v>
      </c>
      <c r="BF2018" s="103">
        <f>IF(L2018="sníž. přenesená",#REF!,0)</f>
        <v>0</v>
      </c>
      <c r="BG2018" s="103">
        <f>IF(L2018="nulová",#REF!,0)</f>
        <v>0</v>
      </c>
      <c r="BH2018" s="10" t="s">
        <v>78</v>
      </c>
      <c r="BI2018" s="103" t="e">
        <f>ROUND(#REF!*H2018,2)</f>
        <v>#REF!</v>
      </c>
      <c r="BJ2018" s="10" t="s">
        <v>112</v>
      </c>
      <c r="BK2018" s="102" t="s">
        <v>3634</v>
      </c>
    </row>
    <row r="2019" spans="2:63" s="1" customFormat="1" ht="19.5" x14ac:dyDescent="0.2">
      <c r="B2019" s="21"/>
      <c r="D2019" s="104" t="s">
        <v>114</v>
      </c>
      <c r="F2019" s="105" t="s">
        <v>3633</v>
      </c>
      <c r="I2019" s="97"/>
      <c r="J2019" s="156"/>
      <c r="K2019" s="106"/>
      <c r="R2019" s="44"/>
      <c r="AR2019" s="10" t="s">
        <v>114</v>
      </c>
      <c r="AS2019" s="10" t="s">
        <v>70</v>
      </c>
    </row>
    <row r="2020" spans="2:63" s="1" customFormat="1" ht="21.75" customHeight="1" x14ac:dyDescent="0.2">
      <c r="B2020" s="92"/>
      <c r="C2020" s="108" t="s">
        <v>3635</v>
      </c>
      <c r="D2020" s="108" t="s">
        <v>2889</v>
      </c>
      <c r="E2020" s="109" t="s">
        <v>3636</v>
      </c>
      <c r="F2020" s="110" t="s">
        <v>3637</v>
      </c>
      <c r="G2020" s="111" t="s">
        <v>111</v>
      </c>
      <c r="H2020" s="112">
        <v>1</v>
      </c>
      <c r="I2020" s="97" t="s">
        <v>4510</v>
      </c>
      <c r="J2020" s="156"/>
      <c r="K2020" s="113" t="s">
        <v>1</v>
      </c>
      <c r="L2020" s="114" t="s">
        <v>35</v>
      </c>
      <c r="M2020" s="100">
        <v>0</v>
      </c>
      <c r="N2020" s="100">
        <f>M2020*H2020</f>
        <v>0</v>
      </c>
      <c r="O2020" s="100">
        <v>17.739999999999998</v>
      </c>
      <c r="P2020" s="100">
        <f>O2020*H2020</f>
        <v>17.739999999999998</v>
      </c>
      <c r="Q2020" s="100">
        <v>0</v>
      </c>
      <c r="R2020" s="101">
        <f>Q2020*H2020</f>
        <v>0</v>
      </c>
      <c r="AP2020" s="102" t="s">
        <v>128</v>
      </c>
      <c r="AR2020" s="102" t="s">
        <v>2889</v>
      </c>
      <c r="AS2020" s="102" t="s">
        <v>70</v>
      </c>
      <c r="AW2020" s="10" t="s">
        <v>113</v>
      </c>
      <c r="BC2020" s="103" t="e">
        <f>IF(L2020="základní",#REF!,0)</f>
        <v>#REF!</v>
      </c>
      <c r="BD2020" s="103">
        <f>IF(L2020="snížená",#REF!,0)</f>
        <v>0</v>
      </c>
      <c r="BE2020" s="103">
        <f>IF(L2020="zákl. přenesená",#REF!,0)</f>
        <v>0</v>
      </c>
      <c r="BF2020" s="103">
        <f>IF(L2020="sníž. přenesená",#REF!,0)</f>
        <v>0</v>
      </c>
      <c r="BG2020" s="103">
        <f>IF(L2020="nulová",#REF!,0)</f>
        <v>0</v>
      </c>
      <c r="BH2020" s="10" t="s">
        <v>78</v>
      </c>
      <c r="BI2020" s="103" t="e">
        <f>ROUND(#REF!*H2020,2)</f>
        <v>#REF!</v>
      </c>
      <c r="BJ2020" s="10" t="s">
        <v>112</v>
      </c>
      <c r="BK2020" s="102" t="s">
        <v>3638</v>
      </c>
    </row>
    <row r="2021" spans="2:63" s="1" customFormat="1" x14ac:dyDescent="0.2">
      <c r="B2021" s="21"/>
      <c r="D2021" s="104" t="s">
        <v>114</v>
      </c>
      <c r="F2021" s="105" t="s">
        <v>3637</v>
      </c>
      <c r="I2021" s="97"/>
      <c r="J2021" s="156"/>
      <c r="K2021" s="106"/>
      <c r="R2021" s="44"/>
      <c r="AR2021" s="10" t="s">
        <v>114</v>
      </c>
      <c r="AS2021" s="10" t="s">
        <v>70</v>
      </c>
    </row>
    <row r="2022" spans="2:63" s="1" customFormat="1" ht="21.75" customHeight="1" x14ac:dyDescent="0.2">
      <c r="B2022" s="92"/>
      <c r="C2022" s="108" t="s">
        <v>1987</v>
      </c>
      <c r="D2022" s="108" t="s">
        <v>2889</v>
      </c>
      <c r="E2022" s="109" t="s">
        <v>3639</v>
      </c>
      <c r="F2022" s="110" t="s">
        <v>3640</v>
      </c>
      <c r="G2022" s="111" t="s">
        <v>111</v>
      </c>
      <c r="H2022" s="112">
        <v>1</v>
      </c>
      <c r="I2022" s="97" t="s">
        <v>4510</v>
      </c>
      <c r="J2022" s="156"/>
      <c r="K2022" s="113" t="s">
        <v>1</v>
      </c>
      <c r="L2022" s="114" t="s">
        <v>35</v>
      </c>
      <c r="M2022" s="100">
        <v>0</v>
      </c>
      <c r="N2022" s="100">
        <f>M2022*H2022</f>
        <v>0</v>
      </c>
      <c r="O2022" s="100">
        <v>17.739999999999998</v>
      </c>
      <c r="P2022" s="100">
        <f>O2022*H2022</f>
        <v>17.739999999999998</v>
      </c>
      <c r="Q2022" s="100">
        <v>0</v>
      </c>
      <c r="R2022" s="101">
        <f>Q2022*H2022</f>
        <v>0</v>
      </c>
      <c r="AP2022" s="102" t="s">
        <v>128</v>
      </c>
      <c r="AR2022" s="102" t="s">
        <v>2889</v>
      </c>
      <c r="AS2022" s="102" t="s">
        <v>70</v>
      </c>
      <c r="AW2022" s="10" t="s">
        <v>113</v>
      </c>
      <c r="BC2022" s="103" t="e">
        <f>IF(L2022="základní",#REF!,0)</f>
        <v>#REF!</v>
      </c>
      <c r="BD2022" s="103">
        <f>IF(L2022="snížená",#REF!,0)</f>
        <v>0</v>
      </c>
      <c r="BE2022" s="103">
        <f>IF(L2022="zákl. přenesená",#REF!,0)</f>
        <v>0</v>
      </c>
      <c r="BF2022" s="103">
        <f>IF(L2022="sníž. přenesená",#REF!,0)</f>
        <v>0</v>
      </c>
      <c r="BG2022" s="103">
        <f>IF(L2022="nulová",#REF!,0)</f>
        <v>0</v>
      </c>
      <c r="BH2022" s="10" t="s">
        <v>78</v>
      </c>
      <c r="BI2022" s="103" t="e">
        <f>ROUND(#REF!*H2022,2)</f>
        <v>#REF!</v>
      </c>
      <c r="BJ2022" s="10" t="s">
        <v>112</v>
      </c>
      <c r="BK2022" s="102" t="s">
        <v>3641</v>
      </c>
    </row>
    <row r="2023" spans="2:63" s="1" customFormat="1" x14ac:dyDescent="0.2">
      <c r="B2023" s="21"/>
      <c r="D2023" s="104" t="s">
        <v>114</v>
      </c>
      <c r="F2023" s="105" t="s">
        <v>3640</v>
      </c>
      <c r="I2023" s="97"/>
      <c r="J2023" s="156"/>
      <c r="K2023" s="106"/>
      <c r="R2023" s="44"/>
      <c r="AR2023" s="10" t="s">
        <v>114</v>
      </c>
      <c r="AS2023" s="10" t="s">
        <v>70</v>
      </c>
    </row>
    <row r="2024" spans="2:63" s="1" customFormat="1" ht="21.75" customHeight="1" x14ac:dyDescent="0.2">
      <c r="B2024" s="92"/>
      <c r="C2024" s="108" t="s">
        <v>3642</v>
      </c>
      <c r="D2024" s="108" t="s">
        <v>2889</v>
      </c>
      <c r="E2024" s="109" t="s">
        <v>3643</v>
      </c>
      <c r="F2024" s="110" t="s">
        <v>3644</v>
      </c>
      <c r="G2024" s="111" t="s">
        <v>111</v>
      </c>
      <c r="H2024" s="112">
        <v>1</v>
      </c>
      <c r="I2024" s="97" t="s">
        <v>4510</v>
      </c>
      <c r="J2024" s="156"/>
      <c r="K2024" s="113" t="s">
        <v>1</v>
      </c>
      <c r="L2024" s="114" t="s">
        <v>35</v>
      </c>
      <c r="M2024" s="100">
        <v>0</v>
      </c>
      <c r="N2024" s="100">
        <f>M2024*H2024</f>
        <v>0</v>
      </c>
      <c r="O2024" s="100">
        <v>17.739999999999998</v>
      </c>
      <c r="P2024" s="100">
        <f>O2024*H2024</f>
        <v>17.739999999999998</v>
      </c>
      <c r="Q2024" s="100">
        <v>0</v>
      </c>
      <c r="R2024" s="101">
        <f>Q2024*H2024</f>
        <v>0</v>
      </c>
      <c r="AP2024" s="102" t="s">
        <v>128</v>
      </c>
      <c r="AR2024" s="102" t="s">
        <v>2889</v>
      </c>
      <c r="AS2024" s="102" t="s">
        <v>70</v>
      </c>
      <c r="AW2024" s="10" t="s">
        <v>113</v>
      </c>
      <c r="BC2024" s="103" t="e">
        <f>IF(L2024="základní",#REF!,0)</f>
        <v>#REF!</v>
      </c>
      <c r="BD2024" s="103">
        <f>IF(L2024="snížená",#REF!,0)</f>
        <v>0</v>
      </c>
      <c r="BE2024" s="103">
        <f>IF(L2024="zákl. přenesená",#REF!,0)</f>
        <v>0</v>
      </c>
      <c r="BF2024" s="103">
        <f>IF(L2024="sníž. přenesená",#REF!,0)</f>
        <v>0</v>
      </c>
      <c r="BG2024" s="103">
        <f>IF(L2024="nulová",#REF!,0)</f>
        <v>0</v>
      </c>
      <c r="BH2024" s="10" t="s">
        <v>78</v>
      </c>
      <c r="BI2024" s="103" t="e">
        <f>ROUND(#REF!*H2024,2)</f>
        <v>#REF!</v>
      </c>
      <c r="BJ2024" s="10" t="s">
        <v>112</v>
      </c>
      <c r="BK2024" s="102" t="s">
        <v>3645</v>
      </c>
    </row>
    <row r="2025" spans="2:63" s="1" customFormat="1" x14ac:dyDescent="0.2">
      <c r="B2025" s="21"/>
      <c r="D2025" s="104" t="s">
        <v>114</v>
      </c>
      <c r="F2025" s="105" t="s">
        <v>3644</v>
      </c>
      <c r="I2025" s="97"/>
      <c r="J2025" s="156"/>
      <c r="K2025" s="106"/>
      <c r="R2025" s="44"/>
      <c r="AR2025" s="10" t="s">
        <v>114</v>
      </c>
      <c r="AS2025" s="10" t="s">
        <v>70</v>
      </c>
    </row>
    <row r="2026" spans="2:63" s="1" customFormat="1" ht="21.75" customHeight="1" x14ac:dyDescent="0.2">
      <c r="B2026" s="92"/>
      <c r="C2026" s="108" t="s">
        <v>1991</v>
      </c>
      <c r="D2026" s="108" t="s">
        <v>2889</v>
      </c>
      <c r="E2026" s="109" t="s">
        <v>3646</v>
      </c>
      <c r="F2026" s="110" t="s">
        <v>3647</v>
      </c>
      <c r="G2026" s="111" t="s">
        <v>111</v>
      </c>
      <c r="H2026" s="112">
        <v>1</v>
      </c>
      <c r="I2026" s="97" t="s">
        <v>4510</v>
      </c>
      <c r="J2026" s="156"/>
      <c r="K2026" s="113" t="s">
        <v>1</v>
      </c>
      <c r="L2026" s="114" t="s">
        <v>35</v>
      </c>
      <c r="M2026" s="100">
        <v>0</v>
      </c>
      <c r="N2026" s="100">
        <f>M2026*H2026</f>
        <v>0</v>
      </c>
      <c r="O2026" s="100">
        <v>17.739999999999998</v>
      </c>
      <c r="P2026" s="100">
        <f>O2026*H2026</f>
        <v>17.739999999999998</v>
      </c>
      <c r="Q2026" s="100">
        <v>0</v>
      </c>
      <c r="R2026" s="101">
        <f>Q2026*H2026</f>
        <v>0</v>
      </c>
      <c r="AP2026" s="102" t="s">
        <v>128</v>
      </c>
      <c r="AR2026" s="102" t="s">
        <v>2889</v>
      </c>
      <c r="AS2026" s="102" t="s">
        <v>70</v>
      </c>
      <c r="AW2026" s="10" t="s">
        <v>113</v>
      </c>
      <c r="BC2026" s="103" t="e">
        <f>IF(L2026="základní",#REF!,0)</f>
        <v>#REF!</v>
      </c>
      <c r="BD2026" s="103">
        <f>IF(L2026="snížená",#REF!,0)</f>
        <v>0</v>
      </c>
      <c r="BE2026" s="103">
        <f>IF(L2026="zákl. přenesená",#REF!,0)</f>
        <v>0</v>
      </c>
      <c r="BF2026" s="103">
        <f>IF(L2026="sníž. přenesená",#REF!,0)</f>
        <v>0</v>
      </c>
      <c r="BG2026" s="103">
        <f>IF(L2026="nulová",#REF!,0)</f>
        <v>0</v>
      </c>
      <c r="BH2026" s="10" t="s">
        <v>78</v>
      </c>
      <c r="BI2026" s="103" t="e">
        <f>ROUND(#REF!*H2026,2)</f>
        <v>#REF!</v>
      </c>
      <c r="BJ2026" s="10" t="s">
        <v>112</v>
      </c>
      <c r="BK2026" s="102" t="s">
        <v>3648</v>
      </c>
    </row>
    <row r="2027" spans="2:63" s="1" customFormat="1" x14ac:dyDescent="0.2">
      <c r="B2027" s="21"/>
      <c r="D2027" s="104" t="s">
        <v>114</v>
      </c>
      <c r="F2027" s="105" t="s">
        <v>3647</v>
      </c>
      <c r="I2027" s="97"/>
      <c r="J2027" s="156"/>
      <c r="K2027" s="106"/>
      <c r="R2027" s="44"/>
      <c r="AR2027" s="10" t="s">
        <v>114</v>
      </c>
      <c r="AS2027" s="10" t="s">
        <v>70</v>
      </c>
    </row>
    <row r="2028" spans="2:63" s="1" customFormat="1" ht="24.2" customHeight="1" x14ac:dyDescent="0.2">
      <c r="B2028" s="92"/>
      <c r="C2028" s="108" t="s">
        <v>3649</v>
      </c>
      <c r="D2028" s="108" t="s">
        <v>2889</v>
      </c>
      <c r="E2028" s="109" t="s">
        <v>3650</v>
      </c>
      <c r="F2028" s="110" t="s">
        <v>3651</v>
      </c>
      <c r="G2028" s="111" t="s">
        <v>111</v>
      </c>
      <c r="H2028" s="112">
        <v>1</v>
      </c>
      <c r="I2028" s="97" t="s">
        <v>4510</v>
      </c>
      <c r="J2028" s="156"/>
      <c r="K2028" s="113" t="s">
        <v>1</v>
      </c>
      <c r="L2028" s="114" t="s">
        <v>35</v>
      </c>
      <c r="M2028" s="100">
        <v>0</v>
      </c>
      <c r="N2028" s="100">
        <f>M2028*H2028</f>
        <v>0</v>
      </c>
      <c r="O2028" s="100">
        <v>16.62</v>
      </c>
      <c r="P2028" s="100">
        <f>O2028*H2028</f>
        <v>16.62</v>
      </c>
      <c r="Q2028" s="100">
        <v>0</v>
      </c>
      <c r="R2028" s="101">
        <f>Q2028*H2028</f>
        <v>0</v>
      </c>
      <c r="AP2028" s="102" t="s">
        <v>128</v>
      </c>
      <c r="AR2028" s="102" t="s">
        <v>2889</v>
      </c>
      <c r="AS2028" s="102" t="s">
        <v>70</v>
      </c>
      <c r="AW2028" s="10" t="s">
        <v>113</v>
      </c>
      <c r="BC2028" s="103" t="e">
        <f>IF(L2028="základní",#REF!,0)</f>
        <v>#REF!</v>
      </c>
      <c r="BD2028" s="103">
        <f>IF(L2028="snížená",#REF!,0)</f>
        <v>0</v>
      </c>
      <c r="BE2028" s="103">
        <f>IF(L2028="zákl. přenesená",#REF!,0)</f>
        <v>0</v>
      </c>
      <c r="BF2028" s="103">
        <f>IF(L2028="sníž. přenesená",#REF!,0)</f>
        <v>0</v>
      </c>
      <c r="BG2028" s="103">
        <f>IF(L2028="nulová",#REF!,0)</f>
        <v>0</v>
      </c>
      <c r="BH2028" s="10" t="s">
        <v>78</v>
      </c>
      <c r="BI2028" s="103" t="e">
        <f>ROUND(#REF!*H2028,2)</f>
        <v>#REF!</v>
      </c>
      <c r="BJ2028" s="10" t="s">
        <v>112</v>
      </c>
      <c r="BK2028" s="102" t="s">
        <v>3652</v>
      </c>
    </row>
    <row r="2029" spans="2:63" s="1" customFormat="1" ht="19.5" x14ac:dyDescent="0.2">
      <c r="B2029" s="21"/>
      <c r="D2029" s="104" t="s">
        <v>114</v>
      </c>
      <c r="F2029" s="105" t="s">
        <v>3651</v>
      </c>
      <c r="I2029" s="97"/>
      <c r="J2029" s="156"/>
      <c r="K2029" s="106"/>
      <c r="R2029" s="44"/>
      <c r="AR2029" s="10" t="s">
        <v>114</v>
      </c>
      <c r="AS2029" s="10" t="s">
        <v>70</v>
      </c>
    </row>
    <row r="2030" spans="2:63" s="1" customFormat="1" ht="24.2" customHeight="1" x14ac:dyDescent="0.2">
      <c r="B2030" s="92"/>
      <c r="C2030" s="108" t="s">
        <v>1996</v>
      </c>
      <c r="D2030" s="108" t="s">
        <v>2889</v>
      </c>
      <c r="E2030" s="109" t="s">
        <v>3653</v>
      </c>
      <c r="F2030" s="110" t="s">
        <v>3654</v>
      </c>
      <c r="G2030" s="111" t="s">
        <v>111</v>
      </c>
      <c r="H2030" s="112">
        <v>1</v>
      </c>
      <c r="I2030" s="97" t="s">
        <v>4510</v>
      </c>
      <c r="J2030" s="156"/>
      <c r="K2030" s="113" t="s">
        <v>1</v>
      </c>
      <c r="L2030" s="114" t="s">
        <v>35</v>
      </c>
      <c r="M2030" s="100">
        <v>0</v>
      </c>
      <c r="N2030" s="100">
        <f>M2030*H2030</f>
        <v>0</v>
      </c>
      <c r="O2030" s="100">
        <v>16.62</v>
      </c>
      <c r="P2030" s="100">
        <f>O2030*H2030</f>
        <v>16.62</v>
      </c>
      <c r="Q2030" s="100">
        <v>0</v>
      </c>
      <c r="R2030" s="101">
        <f>Q2030*H2030</f>
        <v>0</v>
      </c>
      <c r="AP2030" s="102" t="s">
        <v>128</v>
      </c>
      <c r="AR2030" s="102" t="s">
        <v>2889</v>
      </c>
      <c r="AS2030" s="102" t="s">
        <v>70</v>
      </c>
      <c r="AW2030" s="10" t="s">
        <v>113</v>
      </c>
      <c r="BC2030" s="103" t="e">
        <f>IF(L2030="základní",#REF!,0)</f>
        <v>#REF!</v>
      </c>
      <c r="BD2030" s="103">
        <f>IF(L2030="snížená",#REF!,0)</f>
        <v>0</v>
      </c>
      <c r="BE2030" s="103">
        <f>IF(L2030="zákl. přenesená",#REF!,0)</f>
        <v>0</v>
      </c>
      <c r="BF2030" s="103">
        <f>IF(L2030="sníž. přenesená",#REF!,0)</f>
        <v>0</v>
      </c>
      <c r="BG2030" s="103">
        <f>IF(L2030="nulová",#REF!,0)</f>
        <v>0</v>
      </c>
      <c r="BH2030" s="10" t="s">
        <v>78</v>
      </c>
      <c r="BI2030" s="103" t="e">
        <f>ROUND(#REF!*H2030,2)</f>
        <v>#REF!</v>
      </c>
      <c r="BJ2030" s="10" t="s">
        <v>112</v>
      </c>
      <c r="BK2030" s="102" t="s">
        <v>3655</v>
      </c>
    </row>
    <row r="2031" spans="2:63" s="1" customFormat="1" ht="19.5" x14ac:dyDescent="0.2">
      <c r="B2031" s="21"/>
      <c r="D2031" s="104" t="s">
        <v>114</v>
      </c>
      <c r="F2031" s="105" t="s">
        <v>3654</v>
      </c>
      <c r="I2031" s="97"/>
      <c r="J2031" s="156"/>
      <c r="K2031" s="106"/>
      <c r="R2031" s="44"/>
      <c r="AR2031" s="10" t="s">
        <v>114</v>
      </c>
      <c r="AS2031" s="10" t="s">
        <v>70</v>
      </c>
    </row>
    <row r="2032" spans="2:63" s="1" customFormat="1" ht="24.2" customHeight="1" x14ac:dyDescent="0.2">
      <c r="B2032" s="92"/>
      <c r="C2032" s="108" t="s">
        <v>3656</v>
      </c>
      <c r="D2032" s="108" t="s">
        <v>2889</v>
      </c>
      <c r="E2032" s="109" t="s">
        <v>3657</v>
      </c>
      <c r="F2032" s="110" t="s">
        <v>3658</v>
      </c>
      <c r="G2032" s="111" t="s">
        <v>111</v>
      </c>
      <c r="H2032" s="112">
        <v>1</v>
      </c>
      <c r="I2032" s="97" t="s">
        <v>4510</v>
      </c>
      <c r="J2032" s="156"/>
      <c r="K2032" s="113" t="s">
        <v>1</v>
      </c>
      <c r="L2032" s="114" t="s">
        <v>35</v>
      </c>
      <c r="M2032" s="100">
        <v>0</v>
      </c>
      <c r="N2032" s="100">
        <f>M2032*H2032</f>
        <v>0</v>
      </c>
      <c r="O2032" s="100">
        <v>18.579999999999998</v>
      </c>
      <c r="P2032" s="100">
        <f>O2032*H2032</f>
        <v>18.579999999999998</v>
      </c>
      <c r="Q2032" s="100">
        <v>0</v>
      </c>
      <c r="R2032" s="101">
        <f>Q2032*H2032</f>
        <v>0</v>
      </c>
      <c r="AP2032" s="102" t="s">
        <v>128</v>
      </c>
      <c r="AR2032" s="102" t="s">
        <v>2889</v>
      </c>
      <c r="AS2032" s="102" t="s">
        <v>70</v>
      </c>
      <c r="AW2032" s="10" t="s">
        <v>113</v>
      </c>
      <c r="BC2032" s="103" t="e">
        <f>IF(L2032="základní",#REF!,0)</f>
        <v>#REF!</v>
      </c>
      <c r="BD2032" s="103">
        <f>IF(L2032="snížená",#REF!,0)</f>
        <v>0</v>
      </c>
      <c r="BE2032" s="103">
        <f>IF(L2032="zákl. přenesená",#REF!,0)</f>
        <v>0</v>
      </c>
      <c r="BF2032" s="103">
        <f>IF(L2032="sníž. přenesená",#REF!,0)</f>
        <v>0</v>
      </c>
      <c r="BG2032" s="103">
        <f>IF(L2032="nulová",#REF!,0)</f>
        <v>0</v>
      </c>
      <c r="BH2032" s="10" t="s">
        <v>78</v>
      </c>
      <c r="BI2032" s="103" t="e">
        <f>ROUND(#REF!*H2032,2)</f>
        <v>#REF!</v>
      </c>
      <c r="BJ2032" s="10" t="s">
        <v>112</v>
      </c>
      <c r="BK2032" s="102" t="s">
        <v>3659</v>
      </c>
    </row>
    <row r="2033" spans="2:63" s="1" customFormat="1" ht="19.5" x14ac:dyDescent="0.2">
      <c r="B2033" s="21"/>
      <c r="D2033" s="104" t="s">
        <v>114</v>
      </c>
      <c r="F2033" s="105" t="s">
        <v>3658</v>
      </c>
      <c r="I2033" s="97"/>
      <c r="J2033" s="156"/>
      <c r="K2033" s="106"/>
      <c r="R2033" s="44"/>
      <c r="AR2033" s="10" t="s">
        <v>114</v>
      </c>
      <c r="AS2033" s="10" t="s">
        <v>70</v>
      </c>
    </row>
    <row r="2034" spans="2:63" s="1" customFormat="1" ht="24.2" customHeight="1" x14ac:dyDescent="0.2">
      <c r="B2034" s="92"/>
      <c r="C2034" s="108" t="s">
        <v>2000</v>
      </c>
      <c r="D2034" s="108" t="s">
        <v>2889</v>
      </c>
      <c r="E2034" s="109" t="s">
        <v>3660</v>
      </c>
      <c r="F2034" s="110" t="s">
        <v>3661</v>
      </c>
      <c r="G2034" s="111" t="s">
        <v>111</v>
      </c>
      <c r="H2034" s="112">
        <v>1</v>
      </c>
      <c r="I2034" s="97" t="s">
        <v>4510</v>
      </c>
      <c r="J2034" s="156"/>
      <c r="K2034" s="113" t="s">
        <v>1</v>
      </c>
      <c r="L2034" s="114" t="s">
        <v>35</v>
      </c>
      <c r="M2034" s="100">
        <v>0</v>
      </c>
      <c r="N2034" s="100">
        <f>M2034*H2034</f>
        <v>0</v>
      </c>
      <c r="O2034" s="100">
        <v>18.579999999999998</v>
      </c>
      <c r="P2034" s="100">
        <f>O2034*H2034</f>
        <v>18.579999999999998</v>
      </c>
      <c r="Q2034" s="100">
        <v>0</v>
      </c>
      <c r="R2034" s="101">
        <f>Q2034*H2034</f>
        <v>0</v>
      </c>
      <c r="AP2034" s="102" t="s">
        <v>128</v>
      </c>
      <c r="AR2034" s="102" t="s">
        <v>2889</v>
      </c>
      <c r="AS2034" s="102" t="s">
        <v>70</v>
      </c>
      <c r="AW2034" s="10" t="s">
        <v>113</v>
      </c>
      <c r="BC2034" s="103" t="e">
        <f>IF(L2034="základní",#REF!,0)</f>
        <v>#REF!</v>
      </c>
      <c r="BD2034" s="103">
        <f>IF(L2034="snížená",#REF!,0)</f>
        <v>0</v>
      </c>
      <c r="BE2034" s="103">
        <f>IF(L2034="zákl. přenesená",#REF!,0)</f>
        <v>0</v>
      </c>
      <c r="BF2034" s="103">
        <f>IF(L2034="sníž. přenesená",#REF!,0)</f>
        <v>0</v>
      </c>
      <c r="BG2034" s="103">
        <f>IF(L2034="nulová",#REF!,0)</f>
        <v>0</v>
      </c>
      <c r="BH2034" s="10" t="s">
        <v>78</v>
      </c>
      <c r="BI2034" s="103" t="e">
        <f>ROUND(#REF!*H2034,2)</f>
        <v>#REF!</v>
      </c>
      <c r="BJ2034" s="10" t="s">
        <v>112</v>
      </c>
      <c r="BK2034" s="102" t="s">
        <v>3662</v>
      </c>
    </row>
    <row r="2035" spans="2:63" s="1" customFormat="1" ht="19.5" x14ac:dyDescent="0.2">
      <c r="B2035" s="21"/>
      <c r="D2035" s="104" t="s">
        <v>114</v>
      </c>
      <c r="F2035" s="105" t="s">
        <v>3661</v>
      </c>
      <c r="I2035" s="97"/>
      <c r="J2035" s="156"/>
      <c r="K2035" s="106"/>
      <c r="R2035" s="44"/>
      <c r="AR2035" s="10" t="s">
        <v>114</v>
      </c>
      <c r="AS2035" s="10" t="s">
        <v>70</v>
      </c>
    </row>
    <row r="2036" spans="2:63" s="1" customFormat="1" ht="24.2" customHeight="1" x14ac:dyDescent="0.2">
      <c r="B2036" s="92"/>
      <c r="C2036" s="108" t="s">
        <v>3663</v>
      </c>
      <c r="D2036" s="108" t="s">
        <v>2889</v>
      </c>
      <c r="E2036" s="109" t="s">
        <v>3664</v>
      </c>
      <c r="F2036" s="110" t="s">
        <v>3665</v>
      </c>
      <c r="G2036" s="111" t="s">
        <v>111</v>
      </c>
      <c r="H2036" s="112">
        <v>1</v>
      </c>
      <c r="I2036" s="97" t="s">
        <v>4510</v>
      </c>
      <c r="J2036" s="156"/>
      <c r="K2036" s="113" t="s">
        <v>1</v>
      </c>
      <c r="L2036" s="114" t="s">
        <v>35</v>
      </c>
      <c r="M2036" s="100">
        <v>0</v>
      </c>
      <c r="N2036" s="100">
        <f>M2036*H2036</f>
        <v>0</v>
      </c>
      <c r="O2036" s="100">
        <v>17.690000000000001</v>
      </c>
      <c r="P2036" s="100">
        <f>O2036*H2036</f>
        <v>17.690000000000001</v>
      </c>
      <c r="Q2036" s="100">
        <v>0</v>
      </c>
      <c r="R2036" s="101">
        <f>Q2036*H2036</f>
        <v>0</v>
      </c>
      <c r="AP2036" s="102" t="s">
        <v>128</v>
      </c>
      <c r="AR2036" s="102" t="s">
        <v>2889</v>
      </c>
      <c r="AS2036" s="102" t="s">
        <v>70</v>
      </c>
      <c r="AW2036" s="10" t="s">
        <v>113</v>
      </c>
      <c r="BC2036" s="103" t="e">
        <f>IF(L2036="základní",#REF!,0)</f>
        <v>#REF!</v>
      </c>
      <c r="BD2036" s="103">
        <f>IF(L2036="snížená",#REF!,0)</f>
        <v>0</v>
      </c>
      <c r="BE2036" s="103">
        <f>IF(L2036="zákl. přenesená",#REF!,0)</f>
        <v>0</v>
      </c>
      <c r="BF2036" s="103">
        <f>IF(L2036="sníž. přenesená",#REF!,0)</f>
        <v>0</v>
      </c>
      <c r="BG2036" s="103">
        <f>IF(L2036="nulová",#REF!,0)</f>
        <v>0</v>
      </c>
      <c r="BH2036" s="10" t="s">
        <v>78</v>
      </c>
      <c r="BI2036" s="103" t="e">
        <f>ROUND(#REF!*H2036,2)</f>
        <v>#REF!</v>
      </c>
      <c r="BJ2036" s="10" t="s">
        <v>112</v>
      </c>
      <c r="BK2036" s="102" t="s">
        <v>3666</v>
      </c>
    </row>
    <row r="2037" spans="2:63" s="1" customFormat="1" ht="19.5" x14ac:dyDescent="0.2">
      <c r="B2037" s="21"/>
      <c r="D2037" s="104" t="s">
        <v>114</v>
      </c>
      <c r="F2037" s="105" t="s">
        <v>3665</v>
      </c>
      <c r="I2037" s="97"/>
      <c r="J2037" s="156"/>
      <c r="K2037" s="106"/>
      <c r="R2037" s="44"/>
      <c r="AR2037" s="10" t="s">
        <v>114</v>
      </c>
      <c r="AS2037" s="10" t="s">
        <v>70</v>
      </c>
    </row>
    <row r="2038" spans="2:63" s="1" customFormat="1" ht="24.2" customHeight="1" x14ac:dyDescent="0.2">
      <c r="B2038" s="92"/>
      <c r="C2038" s="108" t="s">
        <v>2005</v>
      </c>
      <c r="D2038" s="108" t="s">
        <v>2889</v>
      </c>
      <c r="E2038" s="109" t="s">
        <v>3667</v>
      </c>
      <c r="F2038" s="110" t="s">
        <v>3668</v>
      </c>
      <c r="G2038" s="111" t="s">
        <v>111</v>
      </c>
      <c r="H2038" s="112">
        <v>1</v>
      </c>
      <c r="I2038" s="97" t="s">
        <v>4510</v>
      </c>
      <c r="J2038" s="156"/>
      <c r="K2038" s="113" t="s">
        <v>1</v>
      </c>
      <c r="L2038" s="114" t="s">
        <v>35</v>
      </c>
      <c r="M2038" s="100">
        <v>0</v>
      </c>
      <c r="N2038" s="100">
        <f>M2038*H2038</f>
        <v>0</v>
      </c>
      <c r="O2038" s="100">
        <v>17.690000000000001</v>
      </c>
      <c r="P2038" s="100">
        <f>O2038*H2038</f>
        <v>17.690000000000001</v>
      </c>
      <c r="Q2038" s="100">
        <v>0</v>
      </c>
      <c r="R2038" s="101">
        <f>Q2038*H2038</f>
        <v>0</v>
      </c>
      <c r="AP2038" s="102" t="s">
        <v>128</v>
      </c>
      <c r="AR2038" s="102" t="s">
        <v>2889</v>
      </c>
      <c r="AS2038" s="102" t="s">
        <v>70</v>
      </c>
      <c r="AW2038" s="10" t="s">
        <v>113</v>
      </c>
      <c r="BC2038" s="103" t="e">
        <f>IF(L2038="základní",#REF!,0)</f>
        <v>#REF!</v>
      </c>
      <c r="BD2038" s="103">
        <f>IF(L2038="snížená",#REF!,0)</f>
        <v>0</v>
      </c>
      <c r="BE2038" s="103">
        <f>IF(L2038="zákl. přenesená",#REF!,0)</f>
        <v>0</v>
      </c>
      <c r="BF2038" s="103">
        <f>IF(L2038="sníž. přenesená",#REF!,0)</f>
        <v>0</v>
      </c>
      <c r="BG2038" s="103">
        <f>IF(L2038="nulová",#REF!,0)</f>
        <v>0</v>
      </c>
      <c r="BH2038" s="10" t="s">
        <v>78</v>
      </c>
      <c r="BI2038" s="103" t="e">
        <f>ROUND(#REF!*H2038,2)</f>
        <v>#REF!</v>
      </c>
      <c r="BJ2038" s="10" t="s">
        <v>112</v>
      </c>
      <c r="BK2038" s="102" t="s">
        <v>3669</v>
      </c>
    </row>
    <row r="2039" spans="2:63" s="1" customFormat="1" ht="19.5" x14ac:dyDescent="0.2">
      <c r="B2039" s="21"/>
      <c r="D2039" s="104" t="s">
        <v>114</v>
      </c>
      <c r="F2039" s="105" t="s">
        <v>3668</v>
      </c>
      <c r="I2039" s="97"/>
      <c r="J2039" s="156"/>
      <c r="K2039" s="106"/>
      <c r="R2039" s="44"/>
      <c r="AR2039" s="10" t="s">
        <v>114</v>
      </c>
      <c r="AS2039" s="10" t="s">
        <v>70</v>
      </c>
    </row>
    <row r="2040" spans="2:63" s="1" customFormat="1" ht="24.2" customHeight="1" x14ac:dyDescent="0.2">
      <c r="B2040" s="92"/>
      <c r="C2040" s="108" t="s">
        <v>3670</v>
      </c>
      <c r="D2040" s="108" t="s">
        <v>2889</v>
      </c>
      <c r="E2040" s="109" t="s">
        <v>3671</v>
      </c>
      <c r="F2040" s="110" t="s">
        <v>3672</v>
      </c>
      <c r="G2040" s="111" t="s">
        <v>111</v>
      </c>
      <c r="H2040" s="112">
        <v>1</v>
      </c>
      <c r="I2040" s="97" t="s">
        <v>4510</v>
      </c>
      <c r="J2040" s="156"/>
      <c r="K2040" s="113" t="s">
        <v>1</v>
      </c>
      <c r="L2040" s="114" t="s">
        <v>35</v>
      </c>
      <c r="M2040" s="100">
        <v>0</v>
      </c>
      <c r="N2040" s="100">
        <f>M2040*H2040</f>
        <v>0</v>
      </c>
      <c r="O2040" s="100">
        <v>20.43</v>
      </c>
      <c r="P2040" s="100">
        <f>O2040*H2040</f>
        <v>20.43</v>
      </c>
      <c r="Q2040" s="100">
        <v>0</v>
      </c>
      <c r="R2040" s="101">
        <f>Q2040*H2040</f>
        <v>0</v>
      </c>
      <c r="AP2040" s="102" t="s">
        <v>128</v>
      </c>
      <c r="AR2040" s="102" t="s">
        <v>2889</v>
      </c>
      <c r="AS2040" s="102" t="s">
        <v>70</v>
      </c>
      <c r="AW2040" s="10" t="s">
        <v>113</v>
      </c>
      <c r="BC2040" s="103" t="e">
        <f>IF(L2040="základní",#REF!,0)</f>
        <v>#REF!</v>
      </c>
      <c r="BD2040" s="103">
        <f>IF(L2040="snížená",#REF!,0)</f>
        <v>0</v>
      </c>
      <c r="BE2040" s="103">
        <f>IF(L2040="zákl. přenesená",#REF!,0)</f>
        <v>0</v>
      </c>
      <c r="BF2040" s="103">
        <f>IF(L2040="sníž. přenesená",#REF!,0)</f>
        <v>0</v>
      </c>
      <c r="BG2040" s="103">
        <f>IF(L2040="nulová",#REF!,0)</f>
        <v>0</v>
      </c>
      <c r="BH2040" s="10" t="s">
        <v>78</v>
      </c>
      <c r="BI2040" s="103" t="e">
        <f>ROUND(#REF!*H2040,2)</f>
        <v>#REF!</v>
      </c>
      <c r="BJ2040" s="10" t="s">
        <v>112</v>
      </c>
      <c r="BK2040" s="102" t="s">
        <v>3673</v>
      </c>
    </row>
    <row r="2041" spans="2:63" s="1" customFormat="1" ht="19.5" x14ac:dyDescent="0.2">
      <c r="B2041" s="21"/>
      <c r="D2041" s="104" t="s">
        <v>114</v>
      </c>
      <c r="F2041" s="105" t="s">
        <v>3672</v>
      </c>
      <c r="I2041" s="97"/>
      <c r="J2041" s="156"/>
      <c r="K2041" s="106"/>
      <c r="R2041" s="44"/>
      <c r="AR2041" s="10" t="s">
        <v>114</v>
      </c>
      <c r="AS2041" s="10" t="s">
        <v>70</v>
      </c>
    </row>
    <row r="2042" spans="2:63" s="1" customFormat="1" ht="24.2" customHeight="1" x14ac:dyDescent="0.2">
      <c r="B2042" s="92"/>
      <c r="C2042" s="108" t="s">
        <v>2009</v>
      </c>
      <c r="D2042" s="108" t="s">
        <v>2889</v>
      </c>
      <c r="E2042" s="109" t="s">
        <v>3674</v>
      </c>
      <c r="F2042" s="110" t="s">
        <v>3675</v>
      </c>
      <c r="G2042" s="111" t="s">
        <v>111</v>
      </c>
      <c r="H2042" s="112">
        <v>1</v>
      </c>
      <c r="I2042" s="97" t="s">
        <v>4510</v>
      </c>
      <c r="J2042" s="156"/>
      <c r="K2042" s="113" t="s">
        <v>1</v>
      </c>
      <c r="L2042" s="114" t="s">
        <v>35</v>
      </c>
      <c r="M2042" s="100">
        <v>0</v>
      </c>
      <c r="N2042" s="100">
        <f>M2042*H2042</f>
        <v>0</v>
      </c>
      <c r="O2042" s="100">
        <v>20.43</v>
      </c>
      <c r="P2042" s="100">
        <f>O2042*H2042</f>
        <v>20.43</v>
      </c>
      <c r="Q2042" s="100">
        <v>0</v>
      </c>
      <c r="R2042" s="101">
        <f>Q2042*H2042</f>
        <v>0</v>
      </c>
      <c r="AP2042" s="102" t="s">
        <v>128</v>
      </c>
      <c r="AR2042" s="102" t="s">
        <v>2889</v>
      </c>
      <c r="AS2042" s="102" t="s">
        <v>70</v>
      </c>
      <c r="AW2042" s="10" t="s">
        <v>113</v>
      </c>
      <c r="BC2042" s="103" t="e">
        <f>IF(L2042="základní",#REF!,0)</f>
        <v>#REF!</v>
      </c>
      <c r="BD2042" s="103">
        <f>IF(L2042="snížená",#REF!,0)</f>
        <v>0</v>
      </c>
      <c r="BE2042" s="103">
        <f>IF(L2042="zákl. přenesená",#REF!,0)</f>
        <v>0</v>
      </c>
      <c r="BF2042" s="103">
        <f>IF(L2042="sníž. přenesená",#REF!,0)</f>
        <v>0</v>
      </c>
      <c r="BG2042" s="103">
        <f>IF(L2042="nulová",#REF!,0)</f>
        <v>0</v>
      </c>
      <c r="BH2042" s="10" t="s">
        <v>78</v>
      </c>
      <c r="BI2042" s="103" t="e">
        <f>ROUND(#REF!*H2042,2)</f>
        <v>#REF!</v>
      </c>
      <c r="BJ2042" s="10" t="s">
        <v>112</v>
      </c>
      <c r="BK2042" s="102" t="s">
        <v>3676</v>
      </c>
    </row>
    <row r="2043" spans="2:63" s="1" customFormat="1" ht="19.5" x14ac:dyDescent="0.2">
      <c r="B2043" s="21"/>
      <c r="D2043" s="104" t="s">
        <v>114</v>
      </c>
      <c r="F2043" s="105" t="s">
        <v>3675</v>
      </c>
      <c r="I2043" s="97"/>
      <c r="J2043" s="156"/>
      <c r="K2043" s="106"/>
      <c r="R2043" s="44"/>
      <c r="AR2043" s="10" t="s">
        <v>114</v>
      </c>
      <c r="AS2043" s="10" t="s">
        <v>70</v>
      </c>
    </row>
    <row r="2044" spans="2:63" s="1" customFormat="1" ht="24.2" customHeight="1" x14ac:dyDescent="0.2">
      <c r="B2044" s="92"/>
      <c r="C2044" s="108" t="s">
        <v>3677</v>
      </c>
      <c r="D2044" s="108" t="s">
        <v>2889</v>
      </c>
      <c r="E2044" s="109" t="s">
        <v>3678</v>
      </c>
      <c r="F2044" s="110" t="s">
        <v>3679</v>
      </c>
      <c r="G2044" s="111" t="s">
        <v>111</v>
      </c>
      <c r="H2044" s="112">
        <v>1</v>
      </c>
      <c r="I2044" s="97" t="s">
        <v>4510</v>
      </c>
      <c r="J2044" s="156"/>
      <c r="K2044" s="113" t="s">
        <v>1</v>
      </c>
      <c r="L2044" s="114" t="s">
        <v>35</v>
      </c>
      <c r="M2044" s="100">
        <v>0</v>
      </c>
      <c r="N2044" s="100">
        <f>M2044*H2044</f>
        <v>0</v>
      </c>
      <c r="O2044" s="100">
        <v>12.44</v>
      </c>
      <c r="P2044" s="100">
        <f>O2044*H2044</f>
        <v>12.44</v>
      </c>
      <c r="Q2044" s="100">
        <v>0</v>
      </c>
      <c r="R2044" s="101">
        <f>Q2044*H2044</f>
        <v>0</v>
      </c>
      <c r="AP2044" s="102" t="s">
        <v>128</v>
      </c>
      <c r="AR2044" s="102" t="s">
        <v>2889</v>
      </c>
      <c r="AS2044" s="102" t="s">
        <v>70</v>
      </c>
      <c r="AW2044" s="10" t="s">
        <v>113</v>
      </c>
      <c r="BC2044" s="103" t="e">
        <f>IF(L2044="základní",#REF!,0)</f>
        <v>#REF!</v>
      </c>
      <c r="BD2044" s="103">
        <f>IF(L2044="snížená",#REF!,0)</f>
        <v>0</v>
      </c>
      <c r="BE2044" s="103">
        <f>IF(L2044="zákl. přenesená",#REF!,0)</f>
        <v>0</v>
      </c>
      <c r="BF2044" s="103">
        <f>IF(L2044="sníž. přenesená",#REF!,0)</f>
        <v>0</v>
      </c>
      <c r="BG2044" s="103">
        <f>IF(L2044="nulová",#REF!,0)</f>
        <v>0</v>
      </c>
      <c r="BH2044" s="10" t="s">
        <v>78</v>
      </c>
      <c r="BI2044" s="103" t="e">
        <f>ROUND(#REF!*H2044,2)</f>
        <v>#REF!</v>
      </c>
      <c r="BJ2044" s="10" t="s">
        <v>112</v>
      </c>
      <c r="BK2044" s="102" t="s">
        <v>3680</v>
      </c>
    </row>
    <row r="2045" spans="2:63" s="1" customFormat="1" ht="19.5" x14ac:dyDescent="0.2">
      <c r="B2045" s="21"/>
      <c r="D2045" s="104" t="s">
        <v>114</v>
      </c>
      <c r="F2045" s="105" t="s">
        <v>3679</v>
      </c>
      <c r="I2045" s="97"/>
      <c r="J2045" s="156"/>
      <c r="K2045" s="106"/>
      <c r="R2045" s="44"/>
      <c r="AR2045" s="10" t="s">
        <v>114</v>
      </c>
      <c r="AS2045" s="10" t="s">
        <v>70</v>
      </c>
    </row>
    <row r="2046" spans="2:63" s="1" customFormat="1" ht="24.2" customHeight="1" x14ac:dyDescent="0.2">
      <c r="B2046" s="92"/>
      <c r="C2046" s="108" t="s">
        <v>2014</v>
      </c>
      <c r="D2046" s="108" t="s">
        <v>2889</v>
      </c>
      <c r="E2046" s="109" t="s">
        <v>3681</v>
      </c>
      <c r="F2046" s="110" t="s">
        <v>3682</v>
      </c>
      <c r="G2046" s="111" t="s">
        <v>111</v>
      </c>
      <c r="H2046" s="112">
        <v>1</v>
      </c>
      <c r="I2046" s="97" t="s">
        <v>4510</v>
      </c>
      <c r="J2046" s="156"/>
      <c r="K2046" s="113" t="s">
        <v>1</v>
      </c>
      <c r="L2046" s="114" t="s">
        <v>35</v>
      </c>
      <c r="M2046" s="100">
        <v>0</v>
      </c>
      <c r="N2046" s="100">
        <f>M2046*H2046</f>
        <v>0</v>
      </c>
      <c r="O2046" s="100">
        <v>15.03</v>
      </c>
      <c r="P2046" s="100">
        <f>O2046*H2046</f>
        <v>15.03</v>
      </c>
      <c r="Q2046" s="100">
        <v>0</v>
      </c>
      <c r="R2046" s="101">
        <f>Q2046*H2046</f>
        <v>0</v>
      </c>
      <c r="AP2046" s="102" t="s">
        <v>128</v>
      </c>
      <c r="AR2046" s="102" t="s">
        <v>2889</v>
      </c>
      <c r="AS2046" s="102" t="s">
        <v>70</v>
      </c>
      <c r="AW2046" s="10" t="s">
        <v>113</v>
      </c>
      <c r="BC2046" s="103" t="e">
        <f>IF(L2046="základní",#REF!,0)</f>
        <v>#REF!</v>
      </c>
      <c r="BD2046" s="103">
        <f>IF(L2046="snížená",#REF!,0)</f>
        <v>0</v>
      </c>
      <c r="BE2046" s="103">
        <f>IF(L2046="zákl. přenesená",#REF!,0)</f>
        <v>0</v>
      </c>
      <c r="BF2046" s="103">
        <f>IF(L2046="sníž. přenesená",#REF!,0)</f>
        <v>0</v>
      </c>
      <c r="BG2046" s="103">
        <f>IF(L2046="nulová",#REF!,0)</f>
        <v>0</v>
      </c>
      <c r="BH2046" s="10" t="s">
        <v>78</v>
      </c>
      <c r="BI2046" s="103" t="e">
        <f>ROUND(#REF!*H2046,2)</f>
        <v>#REF!</v>
      </c>
      <c r="BJ2046" s="10" t="s">
        <v>112</v>
      </c>
      <c r="BK2046" s="102" t="s">
        <v>3683</v>
      </c>
    </row>
    <row r="2047" spans="2:63" s="1" customFormat="1" ht="19.5" x14ac:dyDescent="0.2">
      <c r="B2047" s="21"/>
      <c r="D2047" s="104" t="s">
        <v>114</v>
      </c>
      <c r="F2047" s="105" t="s">
        <v>3682</v>
      </c>
      <c r="I2047" s="97"/>
      <c r="J2047" s="156"/>
      <c r="K2047" s="106"/>
      <c r="R2047" s="44"/>
      <c r="AR2047" s="10" t="s">
        <v>114</v>
      </c>
      <c r="AS2047" s="10" t="s">
        <v>70</v>
      </c>
    </row>
    <row r="2048" spans="2:63" s="1" customFormat="1" ht="24.2" customHeight="1" x14ac:dyDescent="0.2">
      <c r="B2048" s="92"/>
      <c r="C2048" s="108" t="s">
        <v>3684</v>
      </c>
      <c r="D2048" s="108" t="s">
        <v>2889</v>
      </c>
      <c r="E2048" s="109" t="s">
        <v>3685</v>
      </c>
      <c r="F2048" s="110" t="s">
        <v>3686</v>
      </c>
      <c r="G2048" s="111" t="s">
        <v>111</v>
      </c>
      <c r="H2048" s="112">
        <v>1</v>
      </c>
      <c r="I2048" s="97" t="s">
        <v>4510</v>
      </c>
      <c r="J2048" s="156"/>
      <c r="K2048" s="113" t="s">
        <v>1</v>
      </c>
      <c r="L2048" s="114" t="s">
        <v>35</v>
      </c>
      <c r="M2048" s="100">
        <v>0</v>
      </c>
      <c r="N2048" s="100">
        <f>M2048*H2048</f>
        <v>0</v>
      </c>
      <c r="O2048" s="100">
        <v>17.739999999999998</v>
      </c>
      <c r="P2048" s="100">
        <f>O2048*H2048</f>
        <v>17.739999999999998</v>
      </c>
      <c r="Q2048" s="100">
        <v>0</v>
      </c>
      <c r="R2048" s="101">
        <f>Q2048*H2048</f>
        <v>0</v>
      </c>
      <c r="AP2048" s="102" t="s">
        <v>128</v>
      </c>
      <c r="AR2048" s="102" t="s">
        <v>2889</v>
      </c>
      <c r="AS2048" s="102" t="s">
        <v>70</v>
      </c>
      <c r="AW2048" s="10" t="s">
        <v>113</v>
      </c>
      <c r="BC2048" s="103" t="e">
        <f>IF(L2048="základní",#REF!,0)</f>
        <v>#REF!</v>
      </c>
      <c r="BD2048" s="103">
        <f>IF(L2048="snížená",#REF!,0)</f>
        <v>0</v>
      </c>
      <c r="BE2048" s="103">
        <f>IF(L2048="zákl. přenesená",#REF!,0)</f>
        <v>0</v>
      </c>
      <c r="BF2048" s="103">
        <f>IF(L2048="sníž. přenesená",#REF!,0)</f>
        <v>0</v>
      </c>
      <c r="BG2048" s="103">
        <f>IF(L2048="nulová",#REF!,0)</f>
        <v>0</v>
      </c>
      <c r="BH2048" s="10" t="s">
        <v>78</v>
      </c>
      <c r="BI2048" s="103" t="e">
        <f>ROUND(#REF!*H2048,2)</f>
        <v>#REF!</v>
      </c>
      <c r="BJ2048" s="10" t="s">
        <v>112</v>
      </c>
      <c r="BK2048" s="102" t="s">
        <v>3687</v>
      </c>
    </row>
    <row r="2049" spans="2:63" s="1" customFormat="1" ht="19.5" x14ac:dyDescent="0.2">
      <c r="B2049" s="21"/>
      <c r="D2049" s="104" t="s">
        <v>114</v>
      </c>
      <c r="F2049" s="105" t="s">
        <v>3686</v>
      </c>
      <c r="I2049" s="97"/>
      <c r="J2049" s="156"/>
      <c r="K2049" s="106"/>
      <c r="R2049" s="44"/>
      <c r="AR2049" s="10" t="s">
        <v>114</v>
      </c>
      <c r="AS2049" s="10" t="s">
        <v>70</v>
      </c>
    </row>
    <row r="2050" spans="2:63" s="1" customFormat="1" ht="24.2" customHeight="1" x14ac:dyDescent="0.2">
      <c r="B2050" s="92"/>
      <c r="C2050" s="108" t="s">
        <v>2018</v>
      </c>
      <c r="D2050" s="108" t="s">
        <v>2889</v>
      </c>
      <c r="E2050" s="109" t="s">
        <v>3688</v>
      </c>
      <c r="F2050" s="110" t="s">
        <v>3689</v>
      </c>
      <c r="G2050" s="111" t="s">
        <v>111</v>
      </c>
      <c r="H2050" s="112">
        <v>1</v>
      </c>
      <c r="I2050" s="97" t="s">
        <v>4510</v>
      </c>
      <c r="J2050" s="156"/>
      <c r="K2050" s="113" t="s">
        <v>1</v>
      </c>
      <c r="L2050" s="114" t="s">
        <v>35</v>
      </c>
      <c r="M2050" s="100">
        <v>0</v>
      </c>
      <c r="N2050" s="100">
        <f>M2050*H2050</f>
        <v>0</v>
      </c>
      <c r="O2050" s="100">
        <v>17.739999999999998</v>
      </c>
      <c r="P2050" s="100">
        <f>O2050*H2050</f>
        <v>17.739999999999998</v>
      </c>
      <c r="Q2050" s="100">
        <v>0</v>
      </c>
      <c r="R2050" s="101">
        <f>Q2050*H2050</f>
        <v>0</v>
      </c>
      <c r="AP2050" s="102" t="s">
        <v>128</v>
      </c>
      <c r="AR2050" s="102" t="s">
        <v>2889</v>
      </c>
      <c r="AS2050" s="102" t="s">
        <v>70</v>
      </c>
      <c r="AW2050" s="10" t="s">
        <v>113</v>
      </c>
      <c r="BC2050" s="103" t="e">
        <f>IF(L2050="základní",#REF!,0)</f>
        <v>#REF!</v>
      </c>
      <c r="BD2050" s="103">
        <f>IF(L2050="snížená",#REF!,0)</f>
        <v>0</v>
      </c>
      <c r="BE2050" s="103">
        <f>IF(L2050="zákl. přenesená",#REF!,0)</f>
        <v>0</v>
      </c>
      <c r="BF2050" s="103">
        <f>IF(L2050="sníž. přenesená",#REF!,0)</f>
        <v>0</v>
      </c>
      <c r="BG2050" s="103">
        <f>IF(L2050="nulová",#REF!,0)</f>
        <v>0</v>
      </c>
      <c r="BH2050" s="10" t="s">
        <v>78</v>
      </c>
      <c r="BI2050" s="103" t="e">
        <f>ROUND(#REF!*H2050,2)</f>
        <v>#REF!</v>
      </c>
      <c r="BJ2050" s="10" t="s">
        <v>112</v>
      </c>
      <c r="BK2050" s="102" t="s">
        <v>3690</v>
      </c>
    </row>
    <row r="2051" spans="2:63" s="1" customFormat="1" ht="19.5" x14ac:dyDescent="0.2">
      <c r="B2051" s="21"/>
      <c r="D2051" s="104" t="s">
        <v>114</v>
      </c>
      <c r="F2051" s="105" t="s">
        <v>3689</v>
      </c>
      <c r="I2051" s="97"/>
      <c r="J2051" s="156"/>
      <c r="K2051" s="106"/>
      <c r="R2051" s="44"/>
      <c r="AR2051" s="10" t="s">
        <v>114</v>
      </c>
      <c r="AS2051" s="10" t="s">
        <v>70</v>
      </c>
    </row>
    <row r="2052" spans="2:63" s="1" customFormat="1" ht="16.5" customHeight="1" x14ac:dyDescent="0.2">
      <c r="B2052" s="92"/>
      <c r="C2052" s="108" t="s">
        <v>3691</v>
      </c>
      <c r="D2052" s="108" t="s">
        <v>2889</v>
      </c>
      <c r="E2052" s="109" t="s">
        <v>3692</v>
      </c>
      <c r="F2052" s="110" t="s">
        <v>3693</v>
      </c>
      <c r="G2052" s="111" t="s">
        <v>111</v>
      </c>
      <c r="H2052" s="112">
        <v>1</v>
      </c>
      <c r="I2052" s="97" t="s">
        <v>4510</v>
      </c>
      <c r="J2052" s="156"/>
      <c r="K2052" s="113" t="s">
        <v>1</v>
      </c>
      <c r="L2052" s="114" t="s">
        <v>35</v>
      </c>
      <c r="M2052" s="100">
        <v>0</v>
      </c>
      <c r="N2052" s="100">
        <f>M2052*H2052</f>
        <v>0</v>
      </c>
      <c r="O2052" s="100">
        <v>3.5000000000000001E-3</v>
      </c>
      <c r="P2052" s="100">
        <f>O2052*H2052</f>
        <v>3.5000000000000001E-3</v>
      </c>
      <c r="Q2052" s="100">
        <v>0</v>
      </c>
      <c r="R2052" s="101">
        <f>Q2052*H2052</f>
        <v>0</v>
      </c>
      <c r="AP2052" s="102" t="s">
        <v>128</v>
      </c>
      <c r="AR2052" s="102" t="s">
        <v>2889</v>
      </c>
      <c r="AS2052" s="102" t="s">
        <v>70</v>
      </c>
      <c r="AW2052" s="10" t="s">
        <v>113</v>
      </c>
      <c r="BC2052" s="103" t="e">
        <f>IF(L2052="základní",#REF!,0)</f>
        <v>#REF!</v>
      </c>
      <c r="BD2052" s="103">
        <f>IF(L2052="snížená",#REF!,0)</f>
        <v>0</v>
      </c>
      <c r="BE2052" s="103">
        <f>IF(L2052="zákl. přenesená",#REF!,0)</f>
        <v>0</v>
      </c>
      <c r="BF2052" s="103">
        <f>IF(L2052="sníž. přenesená",#REF!,0)</f>
        <v>0</v>
      </c>
      <c r="BG2052" s="103">
        <f>IF(L2052="nulová",#REF!,0)</f>
        <v>0</v>
      </c>
      <c r="BH2052" s="10" t="s">
        <v>78</v>
      </c>
      <c r="BI2052" s="103" t="e">
        <f>ROUND(#REF!*H2052,2)</f>
        <v>#REF!</v>
      </c>
      <c r="BJ2052" s="10" t="s">
        <v>112</v>
      </c>
      <c r="BK2052" s="102" t="s">
        <v>3694</v>
      </c>
    </row>
    <row r="2053" spans="2:63" s="1" customFormat="1" x14ac:dyDescent="0.2">
      <c r="B2053" s="21"/>
      <c r="D2053" s="104" t="s">
        <v>114</v>
      </c>
      <c r="F2053" s="105" t="s">
        <v>3693</v>
      </c>
      <c r="I2053" s="97"/>
      <c r="J2053" s="156"/>
      <c r="K2053" s="106"/>
      <c r="R2053" s="44"/>
      <c r="AR2053" s="10" t="s">
        <v>114</v>
      </c>
      <c r="AS2053" s="10" t="s">
        <v>70</v>
      </c>
    </row>
    <row r="2054" spans="2:63" s="1" customFormat="1" ht="16.5" customHeight="1" x14ac:dyDescent="0.2">
      <c r="B2054" s="92"/>
      <c r="C2054" s="108" t="s">
        <v>2023</v>
      </c>
      <c r="D2054" s="108" t="s">
        <v>2889</v>
      </c>
      <c r="E2054" s="109" t="s">
        <v>3695</v>
      </c>
      <c r="F2054" s="110" t="s">
        <v>3696</v>
      </c>
      <c r="G2054" s="111" t="s">
        <v>111</v>
      </c>
      <c r="H2054" s="112">
        <v>1</v>
      </c>
      <c r="I2054" s="97" t="s">
        <v>4510</v>
      </c>
      <c r="J2054" s="156"/>
      <c r="K2054" s="113" t="s">
        <v>1</v>
      </c>
      <c r="L2054" s="114" t="s">
        <v>35</v>
      </c>
      <c r="M2054" s="100">
        <v>0</v>
      </c>
      <c r="N2054" s="100">
        <f>M2054*H2054</f>
        <v>0</v>
      </c>
      <c r="O2054" s="100">
        <v>5.4999999999999997E-3</v>
      </c>
      <c r="P2054" s="100">
        <f>O2054*H2054</f>
        <v>5.4999999999999997E-3</v>
      </c>
      <c r="Q2054" s="100">
        <v>0</v>
      </c>
      <c r="R2054" s="101">
        <f>Q2054*H2054</f>
        <v>0</v>
      </c>
      <c r="AP2054" s="102" t="s">
        <v>128</v>
      </c>
      <c r="AR2054" s="102" t="s">
        <v>2889</v>
      </c>
      <c r="AS2054" s="102" t="s">
        <v>70</v>
      </c>
      <c r="AW2054" s="10" t="s">
        <v>113</v>
      </c>
      <c r="BC2054" s="103" t="e">
        <f>IF(L2054="základní",#REF!,0)</f>
        <v>#REF!</v>
      </c>
      <c r="BD2054" s="103">
        <f>IF(L2054="snížená",#REF!,0)</f>
        <v>0</v>
      </c>
      <c r="BE2054" s="103">
        <f>IF(L2054="zákl. přenesená",#REF!,0)</f>
        <v>0</v>
      </c>
      <c r="BF2054" s="103">
        <f>IF(L2054="sníž. přenesená",#REF!,0)</f>
        <v>0</v>
      </c>
      <c r="BG2054" s="103">
        <f>IF(L2054="nulová",#REF!,0)</f>
        <v>0</v>
      </c>
      <c r="BH2054" s="10" t="s">
        <v>78</v>
      </c>
      <c r="BI2054" s="103" t="e">
        <f>ROUND(#REF!*H2054,2)</f>
        <v>#REF!</v>
      </c>
      <c r="BJ2054" s="10" t="s">
        <v>112</v>
      </c>
      <c r="BK2054" s="102" t="s">
        <v>3697</v>
      </c>
    </row>
    <row r="2055" spans="2:63" s="1" customFormat="1" x14ac:dyDescent="0.2">
      <c r="B2055" s="21"/>
      <c r="D2055" s="104" t="s">
        <v>114</v>
      </c>
      <c r="F2055" s="105" t="s">
        <v>3696</v>
      </c>
      <c r="I2055" s="97"/>
      <c r="J2055" s="156"/>
      <c r="K2055" s="106"/>
      <c r="R2055" s="44"/>
      <c r="AR2055" s="10" t="s">
        <v>114</v>
      </c>
      <c r="AS2055" s="10" t="s">
        <v>70</v>
      </c>
    </row>
    <row r="2056" spans="2:63" s="1" customFormat="1" ht="16.5" customHeight="1" x14ac:dyDescent="0.2">
      <c r="B2056" s="92"/>
      <c r="C2056" s="108" t="s">
        <v>3698</v>
      </c>
      <c r="D2056" s="108" t="s">
        <v>2889</v>
      </c>
      <c r="E2056" s="109" t="s">
        <v>3699</v>
      </c>
      <c r="F2056" s="110" t="s">
        <v>3700</v>
      </c>
      <c r="G2056" s="111" t="s">
        <v>111</v>
      </c>
      <c r="H2056" s="112">
        <v>1</v>
      </c>
      <c r="I2056" s="97" t="s">
        <v>4510</v>
      </c>
      <c r="J2056" s="156"/>
      <c r="K2056" s="113" t="s">
        <v>1</v>
      </c>
      <c r="L2056" s="114" t="s">
        <v>35</v>
      </c>
      <c r="M2056" s="100">
        <v>0</v>
      </c>
      <c r="N2056" s="100">
        <f>M2056*H2056</f>
        <v>0</v>
      </c>
      <c r="O2056" s="100">
        <v>3.5000000000000001E-3</v>
      </c>
      <c r="P2056" s="100">
        <f>O2056*H2056</f>
        <v>3.5000000000000001E-3</v>
      </c>
      <c r="Q2056" s="100">
        <v>0</v>
      </c>
      <c r="R2056" s="101">
        <f>Q2056*H2056</f>
        <v>0</v>
      </c>
      <c r="AP2056" s="102" t="s">
        <v>128</v>
      </c>
      <c r="AR2056" s="102" t="s">
        <v>2889</v>
      </c>
      <c r="AS2056" s="102" t="s">
        <v>70</v>
      </c>
      <c r="AW2056" s="10" t="s">
        <v>113</v>
      </c>
      <c r="BC2056" s="103" t="e">
        <f>IF(L2056="základní",#REF!,0)</f>
        <v>#REF!</v>
      </c>
      <c r="BD2056" s="103">
        <f>IF(L2056="snížená",#REF!,0)</f>
        <v>0</v>
      </c>
      <c r="BE2056" s="103">
        <f>IF(L2056="zákl. přenesená",#REF!,0)</f>
        <v>0</v>
      </c>
      <c r="BF2056" s="103">
        <f>IF(L2056="sníž. přenesená",#REF!,0)</f>
        <v>0</v>
      </c>
      <c r="BG2056" s="103">
        <f>IF(L2056="nulová",#REF!,0)</f>
        <v>0</v>
      </c>
      <c r="BH2056" s="10" t="s">
        <v>78</v>
      </c>
      <c r="BI2056" s="103" t="e">
        <f>ROUND(#REF!*H2056,2)</f>
        <v>#REF!</v>
      </c>
      <c r="BJ2056" s="10" t="s">
        <v>112</v>
      </c>
      <c r="BK2056" s="102" t="s">
        <v>3701</v>
      </c>
    </row>
    <row r="2057" spans="2:63" s="1" customFormat="1" x14ac:dyDescent="0.2">
      <c r="B2057" s="21"/>
      <c r="D2057" s="104" t="s">
        <v>114</v>
      </c>
      <c r="F2057" s="105" t="s">
        <v>3700</v>
      </c>
      <c r="I2057" s="97"/>
      <c r="J2057" s="156"/>
      <c r="K2057" s="106"/>
      <c r="R2057" s="44"/>
      <c r="AR2057" s="10" t="s">
        <v>114</v>
      </c>
      <c r="AS2057" s="10" t="s">
        <v>70</v>
      </c>
    </row>
    <row r="2058" spans="2:63" s="1" customFormat="1" ht="16.5" customHeight="1" x14ac:dyDescent="0.2">
      <c r="B2058" s="92"/>
      <c r="C2058" s="108" t="s">
        <v>2027</v>
      </c>
      <c r="D2058" s="108" t="s">
        <v>2889</v>
      </c>
      <c r="E2058" s="109" t="s">
        <v>3702</v>
      </c>
      <c r="F2058" s="110" t="s">
        <v>3703</v>
      </c>
      <c r="G2058" s="111" t="s">
        <v>111</v>
      </c>
      <c r="H2058" s="112">
        <v>1</v>
      </c>
      <c r="I2058" s="97" t="s">
        <v>4510</v>
      </c>
      <c r="J2058" s="156"/>
      <c r="K2058" s="113" t="s">
        <v>1</v>
      </c>
      <c r="L2058" s="114" t="s">
        <v>35</v>
      </c>
      <c r="M2058" s="100">
        <v>0</v>
      </c>
      <c r="N2058" s="100">
        <f>M2058*H2058</f>
        <v>0</v>
      </c>
      <c r="O2058" s="100">
        <v>3.5999999999999999E-3</v>
      </c>
      <c r="P2058" s="100">
        <f>O2058*H2058</f>
        <v>3.5999999999999999E-3</v>
      </c>
      <c r="Q2058" s="100">
        <v>0</v>
      </c>
      <c r="R2058" s="101">
        <f>Q2058*H2058</f>
        <v>0</v>
      </c>
      <c r="AP2058" s="102" t="s">
        <v>128</v>
      </c>
      <c r="AR2058" s="102" t="s">
        <v>2889</v>
      </c>
      <c r="AS2058" s="102" t="s">
        <v>70</v>
      </c>
      <c r="AW2058" s="10" t="s">
        <v>113</v>
      </c>
      <c r="BC2058" s="103" t="e">
        <f>IF(L2058="základní",#REF!,0)</f>
        <v>#REF!</v>
      </c>
      <c r="BD2058" s="103">
        <f>IF(L2058="snížená",#REF!,0)</f>
        <v>0</v>
      </c>
      <c r="BE2058" s="103">
        <f>IF(L2058="zákl. přenesená",#REF!,0)</f>
        <v>0</v>
      </c>
      <c r="BF2058" s="103">
        <f>IF(L2058="sníž. přenesená",#REF!,0)</f>
        <v>0</v>
      </c>
      <c r="BG2058" s="103">
        <f>IF(L2058="nulová",#REF!,0)</f>
        <v>0</v>
      </c>
      <c r="BH2058" s="10" t="s">
        <v>78</v>
      </c>
      <c r="BI2058" s="103" t="e">
        <f>ROUND(#REF!*H2058,2)</f>
        <v>#REF!</v>
      </c>
      <c r="BJ2058" s="10" t="s">
        <v>112</v>
      </c>
      <c r="BK2058" s="102" t="s">
        <v>3704</v>
      </c>
    </row>
    <row r="2059" spans="2:63" s="1" customFormat="1" x14ac:dyDescent="0.2">
      <c r="B2059" s="21"/>
      <c r="D2059" s="104" t="s">
        <v>114</v>
      </c>
      <c r="F2059" s="105" t="s">
        <v>3703</v>
      </c>
      <c r="I2059" s="97"/>
      <c r="J2059" s="156"/>
      <c r="K2059" s="106"/>
      <c r="R2059" s="44"/>
      <c r="AR2059" s="10" t="s">
        <v>114</v>
      </c>
      <c r="AS2059" s="10" t="s">
        <v>70</v>
      </c>
    </row>
    <row r="2060" spans="2:63" s="1" customFormat="1" ht="21.75" customHeight="1" x14ac:dyDescent="0.2">
      <c r="B2060" s="92"/>
      <c r="C2060" s="108" t="s">
        <v>3705</v>
      </c>
      <c r="D2060" s="108" t="s">
        <v>2889</v>
      </c>
      <c r="E2060" s="109" t="s">
        <v>3706</v>
      </c>
      <c r="F2060" s="110" t="s">
        <v>3707</v>
      </c>
      <c r="G2060" s="111" t="s">
        <v>111</v>
      </c>
      <c r="H2060" s="112">
        <v>1</v>
      </c>
      <c r="I2060" s="97" t="s">
        <v>4510</v>
      </c>
      <c r="J2060" s="156"/>
      <c r="K2060" s="113" t="s">
        <v>1</v>
      </c>
      <c r="L2060" s="114" t="s">
        <v>35</v>
      </c>
      <c r="M2060" s="100">
        <v>0</v>
      </c>
      <c r="N2060" s="100">
        <f>M2060*H2060</f>
        <v>0</v>
      </c>
      <c r="O2060" s="100">
        <v>3.5000000000000001E-3</v>
      </c>
      <c r="P2060" s="100">
        <f>O2060*H2060</f>
        <v>3.5000000000000001E-3</v>
      </c>
      <c r="Q2060" s="100">
        <v>0</v>
      </c>
      <c r="R2060" s="101">
        <f>Q2060*H2060</f>
        <v>0</v>
      </c>
      <c r="AP2060" s="102" t="s">
        <v>128</v>
      </c>
      <c r="AR2060" s="102" t="s">
        <v>2889</v>
      </c>
      <c r="AS2060" s="102" t="s">
        <v>70</v>
      </c>
      <c r="AW2060" s="10" t="s">
        <v>113</v>
      </c>
      <c r="BC2060" s="103" t="e">
        <f>IF(L2060="základní",#REF!,0)</f>
        <v>#REF!</v>
      </c>
      <c r="BD2060" s="103">
        <f>IF(L2060="snížená",#REF!,0)</f>
        <v>0</v>
      </c>
      <c r="BE2060" s="103">
        <f>IF(L2060="zákl. přenesená",#REF!,0)</f>
        <v>0</v>
      </c>
      <c r="BF2060" s="103">
        <f>IF(L2060="sníž. přenesená",#REF!,0)</f>
        <v>0</v>
      </c>
      <c r="BG2060" s="103">
        <f>IF(L2060="nulová",#REF!,0)</f>
        <v>0</v>
      </c>
      <c r="BH2060" s="10" t="s">
        <v>78</v>
      </c>
      <c r="BI2060" s="103" t="e">
        <f>ROUND(#REF!*H2060,2)</f>
        <v>#REF!</v>
      </c>
      <c r="BJ2060" s="10" t="s">
        <v>112</v>
      </c>
      <c r="BK2060" s="102" t="s">
        <v>3708</v>
      </c>
    </row>
    <row r="2061" spans="2:63" s="1" customFormat="1" x14ac:dyDescent="0.2">
      <c r="B2061" s="21"/>
      <c r="D2061" s="104" t="s">
        <v>114</v>
      </c>
      <c r="F2061" s="105" t="s">
        <v>3707</v>
      </c>
      <c r="I2061" s="97"/>
      <c r="J2061" s="156"/>
      <c r="K2061" s="106"/>
      <c r="R2061" s="44"/>
      <c r="AR2061" s="10" t="s">
        <v>114</v>
      </c>
      <c r="AS2061" s="10" t="s">
        <v>70</v>
      </c>
    </row>
    <row r="2062" spans="2:63" s="1" customFormat="1" ht="16.5" customHeight="1" x14ac:dyDescent="0.2">
      <c r="B2062" s="92"/>
      <c r="C2062" s="108" t="s">
        <v>2032</v>
      </c>
      <c r="D2062" s="108" t="s">
        <v>2889</v>
      </c>
      <c r="E2062" s="109" t="s">
        <v>3709</v>
      </c>
      <c r="F2062" s="110" t="s">
        <v>3710</v>
      </c>
      <c r="G2062" s="111" t="s">
        <v>111</v>
      </c>
      <c r="H2062" s="112">
        <v>2</v>
      </c>
      <c r="I2062" s="97" t="s">
        <v>4510</v>
      </c>
      <c r="J2062" s="156"/>
      <c r="K2062" s="113" t="s">
        <v>1</v>
      </c>
      <c r="L2062" s="114" t="s">
        <v>35</v>
      </c>
      <c r="M2062" s="100">
        <v>0</v>
      </c>
      <c r="N2062" s="100">
        <f>M2062*H2062</f>
        <v>0</v>
      </c>
      <c r="O2062" s="100">
        <v>3.0999999999999999E-3</v>
      </c>
      <c r="P2062" s="100">
        <f>O2062*H2062</f>
        <v>6.1999999999999998E-3</v>
      </c>
      <c r="Q2062" s="100">
        <v>0</v>
      </c>
      <c r="R2062" s="101">
        <f>Q2062*H2062</f>
        <v>0</v>
      </c>
      <c r="AP2062" s="102" t="s">
        <v>128</v>
      </c>
      <c r="AR2062" s="102" t="s">
        <v>2889</v>
      </c>
      <c r="AS2062" s="102" t="s">
        <v>70</v>
      </c>
      <c r="AW2062" s="10" t="s">
        <v>113</v>
      </c>
      <c r="BC2062" s="103" t="e">
        <f>IF(L2062="základní",#REF!,0)</f>
        <v>#REF!</v>
      </c>
      <c r="BD2062" s="103">
        <f>IF(L2062="snížená",#REF!,0)</f>
        <v>0</v>
      </c>
      <c r="BE2062" s="103">
        <f>IF(L2062="zákl. přenesená",#REF!,0)</f>
        <v>0</v>
      </c>
      <c r="BF2062" s="103">
        <f>IF(L2062="sníž. přenesená",#REF!,0)</f>
        <v>0</v>
      </c>
      <c r="BG2062" s="103">
        <f>IF(L2062="nulová",#REF!,0)</f>
        <v>0</v>
      </c>
      <c r="BH2062" s="10" t="s">
        <v>78</v>
      </c>
      <c r="BI2062" s="103" t="e">
        <f>ROUND(#REF!*H2062,2)</f>
        <v>#REF!</v>
      </c>
      <c r="BJ2062" s="10" t="s">
        <v>112</v>
      </c>
      <c r="BK2062" s="102" t="s">
        <v>3711</v>
      </c>
    </row>
    <row r="2063" spans="2:63" s="1" customFormat="1" x14ac:dyDescent="0.2">
      <c r="B2063" s="21"/>
      <c r="D2063" s="104" t="s">
        <v>114</v>
      </c>
      <c r="F2063" s="105" t="s">
        <v>3710</v>
      </c>
      <c r="I2063" s="97"/>
      <c r="J2063" s="156"/>
      <c r="K2063" s="106"/>
      <c r="R2063" s="44"/>
      <c r="AR2063" s="10" t="s">
        <v>114</v>
      </c>
      <c r="AS2063" s="10" t="s">
        <v>70</v>
      </c>
    </row>
    <row r="2064" spans="2:63" s="1" customFormat="1" ht="16.5" customHeight="1" x14ac:dyDescent="0.2">
      <c r="B2064" s="92"/>
      <c r="C2064" s="108" t="s">
        <v>3712</v>
      </c>
      <c r="D2064" s="108" t="s">
        <v>2889</v>
      </c>
      <c r="E2064" s="109" t="s">
        <v>3713</v>
      </c>
      <c r="F2064" s="110" t="s">
        <v>3714</v>
      </c>
      <c r="G2064" s="111" t="s">
        <v>111</v>
      </c>
      <c r="H2064" s="112">
        <v>1</v>
      </c>
      <c r="I2064" s="97" t="s">
        <v>4510</v>
      </c>
      <c r="J2064" s="156"/>
      <c r="K2064" s="113" t="s">
        <v>1</v>
      </c>
      <c r="L2064" s="114" t="s">
        <v>35</v>
      </c>
      <c r="M2064" s="100">
        <v>0</v>
      </c>
      <c r="N2064" s="100">
        <f>M2064*H2064</f>
        <v>0</v>
      </c>
      <c r="O2064" s="100">
        <v>3.2000000000000002E-3</v>
      </c>
      <c r="P2064" s="100">
        <f>O2064*H2064</f>
        <v>3.2000000000000002E-3</v>
      </c>
      <c r="Q2064" s="100">
        <v>0</v>
      </c>
      <c r="R2064" s="101">
        <f>Q2064*H2064</f>
        <v>0</v>
      </c>
      <c r="AP2064" s="102" t="s">
        <v>128</v>
      </c>
      <c r="AR2064" s="102" t="s">
        <v>2889</v>
      </c>
      <c r="AS2064" s="102" t="s">
        <v>70</v>
      </c>
      <c r="AW2064" s="10" t="s">
        <v>113</v>
      </c>
      <c r="BC2064" s="103" t="e">
        <f>IF(L2064="základní",#REF!,0)</f>
        <v>#REF!</v>
      </c>
      <c r="BD2064" s="103">
        <f>IF(L2064="snížená",#REF!,0)</f>
        <v>0</v>
      </c>
      <c r="BE2064" s="103">
        <f>IF(L2064="zákl. přenesená",#REF!,0)</f>
        <v>0</v>
      </c>
      <c r="BF2064" s="103">
        <f>IF(L2064="sníž. přenesená",#REF!,0)</f>
        <v>0</v>
      </c>
      <c r="BG2064" s="103">
        <f>IF(L2064="nulová",#REF!,0)</f>
        <v>0</v>
      </c>
      <c r="BH2064" s="10" t="s">
        <v>78</v>
      </c>
      <c r="BI2064" s="103" t="e">
        <f>ROUND(#REF!*H2064,2)</f>
        <v>#REF!</v>
      </c>
      <c r="BJ2064" s="10" t="s">
        <v>112</v>
      </c>
      <c r="BK2064" s="102" t="s">
        <v>3715</v>
      </c>
    </row>
    <row r="2065" spans="2:63" s="1" customFormat="1" x14ac:dyDescent="0.2">
      <c r="B2065" s="21"/>
      <c r="D2065" s="104" t="s">
        <v>114</v>
      </c>
      <c r="F2065" s="105" t="s">
        <v>3714</v>
      </c>
      <c r="I2065" s="97"/>
      <c r="J2065" s="156"/>
      <c r="K2065" s="106"/>
      <c r="R2065" s="44"/>
      <c r="AR2065" s="10" t="s">
        <v>114</v>
      </c>
      <c r="AS2065" s="10" t="s">
        <v>70</v>
      </c>
    </row>
    <row r="2066" spans="2:63" s="1" customFormat="1" ht="16.5" customHeight="1" x14ac:dyDescent="0.2">
      <c r="B2066" s="92"/>
      <c r="C2066" s="108" t="s">
        <v>2036</v>
      </c>
      <c r="D2066" s="108" t="s">
        <v>2889</v>
      </c>
      <c r="E2066" s="109" t="s">
        <v>3716</v>
      </c>
      <c r="F2066" s="110" t="s">
        <v>3717</v>
      </c>
      <c r="G2066" s="111" t="s">
        <v>111</v>
      </c>
      <c r="H2066" s="112">
        <v>1</v>
      </c>
      <c r="I2066" s="97" t="s">
        <v>4510</v>
      </c>
      <c r="J2066" s="156"/>
      <c r="K2066" s="113" t="s">
        <v>1</v>
      </c>
      <c r="L2066" s="114" t="s">
        <v>35</v>
      </c>
      <c r="M2066" s="100">
        <v>0</v>
      </c>
      <c r="N2066" s="100">
        <f>M2066*H2066</f>
        <v>0</v>
      </c>
      <c r="O2066" s="100">
        <v>3.0000000000000001E-3</v>
      </c>
      <c r="P2066" s="100">
        <f>O2066*H2066</f>
        <v>3.0000000000000001E-3</v>
      </c>
      <c r="Q2066" s="100">
        <v>0</v>
      </c>
      <c r="R2066" s="101">
        <f>Q2066*H2066</f>
        <v>0</v>
      </c>
      <c r="AP2066" s="102" t="s">
        <v>128</v>
      </c>
      <c r="AR2066" s="102" t="s">
        <v>2889</v>
      </c>
      <c r="AS2066" s="102" t="s">
        <v>70</v>
      </c>
      <c r="AW2066" s="10" t="s">
        <v>113</v>
      </c>
      <c r="BC2066" s="103" t="e">
        <f>IF(L2066="základní",#REF!,0)</f>
        <v>#REF!</v>
      </c>
      <c r="BD2066" s="103">
        <f>IF(L2066="snížená",#REF!,0)</f>
        <v>0</v>
      </c>
      <c r="BE2066" s="103">
        <f>IF(L2066="zákl. přenesená",#REF!,0)</f>
        <v>0</v>
      </c>
      <c r="BF2066" s="103">
        <f>IF(L2066="sníž. přenesená",#REF!,0)</f>
        <v>0</v>
      </c>
      <c r="BG2066" s="103">
        <f>IF(L2066="nulová",#REF!,0)</f>
        <v>0</v>
      </c>
      <c r="BH2066" s="10" t="s">
        <v>78</v>
      </c>
      <c r="BI2066" s="103" t="e">
        <f>ROUND(#REF!*H2066,2)</f>
        <v>#REF!</v>
      </c>
      <c r="BJ2066" s="10" t="s">
        <v>112</v>
      </c>
      <c r="BK2066" s="102" t="s">
        <v>3718</v>
      </c>
    </row>
    <row r="2067" spans="2:63" s="1" customFormat="1" x14ac:dyDescent="0.2">
      <c r="B2067" s="21"/>
      <c r="D2067" s="104" t="s">
        <v>114</v>
      </c>
      <c r="F2067" s="105" t="s">
        <v>3717</v>
      </c>
      <c r="I2067" s="97"/>
      <c r="J2067" s="156"/>
      <c r="K2067" s="106"/>
      <c r="R2067" s="44"/>
      <c r="AR2067" s="10" t="s">
        <v>114</v>
      </c>
      <c r="AS2067" s="10" t="s">
        <v>70</v>
      </c>
    </row>
    <row r="2068" spans="2:63" s="1" customFormat="1" ht="16.5" customHeight="1" x14ac:dyDescent="0.2">
      <c r="B2068" s="92"/>
      <c r="C2068" s="108" t="s">
        <v>3719</v>
      </c>
      <c r="D2068" s="108" t="s">
        <v>2889</v>
      </c>
      <c r="E2068" s="109" t="s">
        <v>3720</v>
      </c>
      <c r="F2068" s="110" t="s">
        <v>3721</v>
      </c>
      <c r="G2068" s="111" t="s">
        <v>111</v>
      </c>
      <c r="H2068" s="112">
        <v>1</v>
      </c>
      <c r="I2068" s="97" t="s">
        <v>4510</v>
      </c>
      <c r="J2068" s="156"/>
      <c r="K2068" s="113" t="s">
        <v>1</v>
      </c>
      <c r="L2068" s="114" t="s">
        <v>35</v>
      </c>
      <c r="M2068" s="100">
        <v>0</v>
      </c>
      <c r="N2068" s="100">
        <f>M2068*H2068</f>
        <v>0</v>
      </c>
      <c r="O2068" s="100">
        <v>8.0000000000000002E-3</v>
      </c>
      <c r="P2068" s="100">
        <f>O2068*H2068</f>
        <v>8.0000000000000002E-3</v>
      </c>
      <c r="Q2068" s="100">
        <v>0</v>
      </c>
      <c r="R2068" s="101">
        <f>Q2068*H2068</f>
        <v>0</v>
      </c>
      <c r="AP2068" s="102" t="s">
        <v>128</v>
      </c>
      <c r="AR2068" s="102" t="s">
        <v>2889</v>
      </c>
      <c r="AS2068" s="102" t="s">
        <v>70</v>
      </c>
      <c r="AW2068" s="10" t="s">
        <v>113</v>
      </c>
      <c r="BC2068" s="103" t="e">
        <f>IF(L2068="základní",#REF!,0)</f>
        <v>#REF!</v>
      </c>
      <c r="BD2068" s="103">
        <f>IF(L2068="snížená",#REF!,0)</f>
        <v>0</v>
      </c>
      <c r="BE2068" s="103">
        <f>IF(L2068="zákl. přenesená",#REF!,0)</f>
        <v>0</v>
      </c>
      <c r="BF2068" s="103">
        <f>IF(L2068="sníž. přenesená",#REF!,0)</f>
        <v>0</v>
      </c>
      <c r="BG2068" s="103">
        <f>IF(L2068="nulová",#REF!,0)</f>
        <v>0</v>
      </c>
      <c r="BH2068" s="10" t="s">
        <v>78</v>
      </c>
      <c r="BI2068" s="103" t="e">
        <f>ROUND(#REF!*H2068,2)</f>
        <v>#REF!</v>
      </c>
      <c r="BJ2068" s="10" t="s">
        <v>112</v>
      </c>
      <c r="BK2068" s="102" t="s">
        <v>3722</v>
      </c>
    </row>
    <row r="2069" spans="2:63" s="1" customFormat="1" x14ac:dyDescent="0.2">
      <c r="B2069" s="21"/>
      <c r="D2069" s="104" t="s">
        <v>114</v>
      </c>
      <c r="F2069" s="105" t="s">
        <v>3721</v>
      </c>
      <c r="I2069" s="97"/>
      <c r="J2069" s="156"/>
      <c r="K2069" s="106"/>
      <c r="R2069" s="44"/>
      <c r="AR2069" s="10" t="s">
        <v>114</v>
      </c>
      <c r="AS2069" s="10" t="s">
        <v>70</v>
      </c>
    </row>
    <row r="2070" spans="2:63" s="1" customFormat="1" ht="16.5" customHeight="1" x14ac:dyDescent="0.2">
      <c r="B2070" s="92"/>
      <c r="C2070" s="108" t="s">
        <v>2041</v>
      </c>
      <c r="D2070" s="108" t="s">
        <v>2889</v>
      </c>
      <c r="E2070" s="109" t="s">
        <v>3723</v>
      </c>
      <c r="F2070" s="110" t="s">
        <v>3724</v>
      </c>
      <c r="G2070" s="111" t="s">
        <v>111</v>
      </c>
      <c r="H2070" s="112">
        <v>1</v>
      </c>
      <c r="I2070" s="97" t="s">
        <v>4510</v>
      </c>
      <c r="J2070" s="156"/>
      <c r="K2070" s="113" t="s">
        <v>1</v>
      </c>
      <c r="L2070" s="114" t="s">
        <v>35</v>
      </c>
      <c r="M2070" s="100">
        <v>0</v>
      </c>
      <c r="N2070" s="100">
        <f>M2070*H2070</f>
        <v>0</v>
      </c>
      <c r="O2070" s="100">
        <v>2.2499999999999998E-3</v>
      </c>
      <c r="P2070" s="100">
        <f>O2070*H2070</f>
        <v>2.2499999999999998E-3</v>
      </c>
      <c r="Q2070" s="100">
        <v>0</v>
      </c>
      <c r="R2070" s="101">
        <f>Q2070*H2070</f>
        <v>0</v>
      </c>
      <c r="AP2070" s="102" t="s">
        <v>128</v>
      </c>
      <c r="AR2070" s="102" t="s">
        <v>2889</v>
      </c>
      <c r="AS2070" s="102" t="s">
        <v>70</v>
      </c>
      <c r="AW2070" s="10" t="s">
        <v>113</v>
      </c>
      <c r="BC2070" s="103" t="e">
        <f>IF(L2070="základní",#REF!,0)</f>
        <v>#REF!</v>
      </c>
      <c r="BD2070" s="103">
        <f>IF(L2070="snížená",#REF!,0)</f>
        <v>0</v>
      </c>
      <c r="BE2070" s="103">
        <f>IF(L2070="zákl. přenesená",#REF!,0)</f>
        <v>0</v>
      </c>
      <c r="BF2070" s="103">
        <f>IF(L2070="sníž. přenesená",#REF!,0)</f>
        <v>0</v>
      </c>
      <c r="BG2070" s="103">
        <f>IF(L2070="nulová",#REF!,0)</f>
        <v>0</v>
      </c>
      <c r="BH2070" s="10" t="s">
        <v>78</v>
      </c>
      <c r="BI2070" s="103" t="e">
        <f>ROUND(#REF!*H2070,2)</f>
        <v>#REF!</v>
      </c>
      <c r="BJ2070" s="10" t="s">
        <v>112</v>
      </c>
      <c r="BK2070" s="102" t="s">
        <v>3725</v>
      </c>
    </row>
    <row r="2071" spans="2:63" s="1" customFormat="1" x14ac:dyDescent="0.2">
      <c r="B2071" s="21"/>
      <c r="D2071" s="104" t="s">
        <v>114</v>
      </c>
      <c r="F2071" s="105" t="s">
        <v>3724</v>
      </c>
      <c r="I2071" s="97"/>
      <c r="J2071" s="156"/>
      <c r="K2071" s="106"/>
      <c r="R2071" s="44"/>
      <c r="AR2071" s="10" t="s">
        <v>114</v>
      </c>
      <c r="AS2071" s="10" t="s">
        <v>70</v>
      </c>
    </row>
    <row r="2072" spans="2:63" s="1" customFormat="1" ht="16.5" customHeight="1" x14ac:dyDescent="0.2">
      <c r="B2072" s="92"/>
      <c r="C2072" s="108" t="s">
        <v>3726</v>
      </c>
      <c r="D2072" s="108" t="s">
        <v>2889</v>
      </c>
      <c r="E2072" s="109" t="s">
        <v>3727</v>
      </c>
      <c r="F2072" s="110" t="s">
        <v>3728</v>
      </c>
      <c r="G2072" s="111" t="s">
        <v>111</v>
      </c>
      <c r="H2072" s="112">
        <v>1</v>
      </c>
      <c r="I2072" s="97" t="s">
        <v>4510</v>
      </c>
      <c r="J2072" s="156"/>
      <c r="K2072" s="113" t="s">
        <v>1</v>
      </c>
      <c r="L2072" s="114" t="s">
        <v>35</v>
      </c>
      <c r="M2072" s="100">
        <v>0</v>
      </c>
      <c r="N2072" s="100">
        <f>M2072*H2072</f>
        <v>0</v>
      </c>
      <c r="O2072" s="100">
        <v>5.6000000000000001E-2</v>
      </c>
      <c r="P2072" s="100">
        <f>O2072*H2072</f>
        <v>5.6000000000000001E-2</v>
      </c>
      <c r="Q2072" s="100">
        <v>0</v>
      </c>
      <c r="R2072" s="101">
        <f>Q2072*H2072</f>
        <v>0</v>
      </c>
      <c r="AP2072" s="102" t="s">
        <v>128</v>
      </c>
      <c r="AR2072" s="102" t="s">
        <v>2889</v>
      </c>
      <c r="AS2072" s="102" t="s">
        <v>70</v>
      </c>
      <c r="AW2072" s="10" t="s">
        <v>113</v>
      </c>
      <c r="BC2072" s="103" t="e">
        <f>IF(L2072="základní",#REF!,0)</f>
        <v>#REF!</v>
      </c>
      <c r="BD2072" s="103">
        <f>IF(L2072="snížená",#REF!,0)</f>
        <v>0</v>
      </c>
      <c r="BE2072" s="103">
        <f>IF(L2072="zákl. přenesená",#REF!,0)</f>
        <v>0</v>
      </c>
      <c r="BF2072" s="103">
        <f>IF(L2072="sníž. přenesená",#REF!,0)</f>
        <v>0</v>
      </c>
      <c r="BG2072" s="103">
        <f>IF(L2072="nulová",#REF!,0)</f>
        <v>0</v>
      </c>
      <c r="BH2072" s="10" t="s">
        <v>78</v>
      </c>
      <c r="BI2072" s="103" t="e">
        <f>ROUND(#REF!*H2072,2)</f>
        <v>#REF!</v>
      </c>
      <c r="BJ2072" s="10" t="s">
        <v>112</v>
      </c>
      <c r="BK2072" s="102" t="s">
        <v>3729</v>
      </c>
    </row>
    <row r="2073" spans="2:63" s="1" customFormat="1" x14ac:dyDescent="0.2">
      <c r="B2073" s="21"/>
      <c r="D2073" s="104" t="s">
        <v>114</v>
      </c>
      <c r="F2073" s="105" t="s">
        <v>3728</v>
      </c>
      <c r="I2073" s="97"/>
      <c r="J2073" s="156"/>
      <c r="K2073" s="106"/>
      <c r="R2073" s="44"/>
      <c r="AR2073" s="10" t="s">
        <v>114</v>
      </c>
      <c r="AS2073" s="10" t="s">
        <v>70</v>
      </c>
    </row>
    <row r="2074" spans="2:63" s="1" customFormat="1" ht="16.5" customHeight="1" x14ac:dyDescent="0.2">
      <c r="B2074" s="92"/>
      <c r="C2074" s="108" t="s">
        <v>2045</v>
      </c>
      <c r="D2074" s="108" t="s">
        <v>2889</v>
      </c>
      <c r="E2074" s="109" t="s">
        <v>3730</v>
      </c>
      <c r="F2074" s="110" t="s">
        <v>3731</v>
      </c>
      <c r="G2074" s="111" t="s">
        <v>111</v>
      </c>
      <c r="H2074" s="112">
        <v>1</v>
      </c>
      <c r="I2074" s="97" t="s">
        <v>4510</v>
      </c>
      <c r="J2074" s="156"/>
      <c r="K2074" s="113" t="s">
        <v>1</v>
      </c>
      <c r="L2074" s="114" t="s">
        <v>35</v>
      </c>
      <c r="M2074" s="100">
        <v>0</v>
      </c>
      <c r="N2074" s="100">
        <f>M2074*H2074</f>
        <v>0</v>
      </c>
      <c r="O2074" s="100">
        <v>0.06</v>
      </c>
      <c r="P2074" s="100">
        <f>O2074*H2074</f>
        <v>0.06</v>
      </c>
      <c r="Q2074" s="100">
        <v>0</v>
      </c>
      <c r="R2074" s="101">
        <f>Q2074*H2074</f>
        <v>0</v>
      </c>
      <c r="AP2074" s="102" t="s">
        <v>128</v>
      </c>
      <c r="AR2074" s="102" t="s">
        <v>2889</v>
      </c>
      <c r="AS2074" s="102" t="s">
        <v>70</v>
      </c>
      <c r="AW2074" s="10" t="s">
        <v>113</v>
      </c>
      <c r="BC2074" s="103" t="e">
        <f>IF(L2074="základní",#REF!,0)</f>
        <v>#REF!</v>
      </c>
      <c r="BD2074" s="103">
        <f>IF(L2074="snížená",#REF!,0)</f>
        <v>0</v>
      </c>
      <c r="BE2074" s="103">
        <f>IF(L2074="zákl. přenesená",#REF!,0)</f>
        <v>0</v>
      </c>
      <c r="BF2074" s="103">
        <f>IF(L2074="sníž. přenesená",#REF!,0)</f>
        <v>0</v>
      </c>
      <c r="BG2074" s="103">
        <f>IF(L2074="nulová",#REF!,0)</f>
        <v>0</v>
      </c>
      <c r="BH2074" s="10" t="s">
        <v>78</v>
      </c>
      <c r="BI2074" s="103" t="e">
        <f>ROUND(#REF!*H2074,2)</f>
        <v>#REF!</v>
      </c>
      <c r="BJ2074" s="10" t="s">
        <v>112</v>
      </c>
      <c r="BK2074" s="102" t="s">
        <v>3732</v>
      </c>
    </row>
    <row r="2075" spans="2:63" s="1" customFormat="1" x14ac:dyDescent="0.2">
      <c r="B2075" s="21"/>
      <c r="D2075" s="104" t="s">
        <v>114</v>
      </c>
      <c r="F2075" s="105" t="s">
        <v>3731</v>
      </c>
      <c r="I2075" s="97"/>
      <c r="J2075" s="156"/>
      <c r="K2075" s="106"/>
      <c r="R2075" s="44"/>
      <c r="AR2075" s="10" t="s">
        <v>114</v>
      </c>
      <c r="AS2075" s="10" t="s">
        <v>70</v>
      </c>
    </row>
    <row r="2076" spans="2:63" s="1" customFormat="1" ht="16.5" customHeight="1" x14ac:dyDescent="0.2">
      <c r="B2076" s="92"/>
      <c r="C2076" s="108" t="s">
        <v>3733</v>
      </c>
      <c r="D2076" s="108" t="s">
        <v>2889</v>
      </c>
      <c r="E2076" s="109" t="s">
        <v>3734</v>
      </c>
      <c r="F2076" s="110" t="s">
        <v>3735</v>
      </c>
      <c r="G2076" s="111" t="s">
        <v>220</v>
      </c>
      <c r="H2076" s="112">
        <v>2</v>
      </c>
      <c r="I2076" s="97" t="s">
        <v>4510</v>
      </c>
      <c r="J2076" s="156"/>
      <c r="K2076" s="113" t="s">
        <v>1</v>
      </c>
      <c r="L2076" s="114" t="s">
        <v>35</v>
      </c>
      <c r="M2076" s="100">
        <v>0</v>
      </c>
      <c r="N2076" s="100">
        <f>M2076*H2076</f>
        <v>0</v>
      </c>
      <c r="O2076" s="100">
        <v>3.2000000000000002E-3</v>
      </c>
      <c r="P2076" s="100">
        <f>O2076*H2076</f>
        <v>6.4000000000000003E-3</v>
      </c>
      <c r="Q2076" s="100">
        <v>0</v>
      </c>
      <c r="R2076" s="101">
        <f>Q2076*H2076</f>
        <v>0</v>
      </c>
      <c r="AP2076" s="102" t="s">
        <v>128</v>
      </c>
      <c r="AR2076" s="102" t="s">
        <v>2889</v>
      </c>
      <c r="AS2076" s="102" t="s">
        <v>70</v>
      </c>
      <c r="AW2076" s="10" t="s">
        <v>113</v>
      </c>
      <c r="BC2076" s="103" t="e">
        <f>IF(L2076="základní",#REF!,0)</f>
        <v>#REF!</v>
      </c>
      <c r="BD2076" s="103">
        <f>IF(L2076="snížená",#REF!,0)</f>
        <v>0</v>
      </c>
      <c r="BE2076" s="103">
        <f>IF(L2076="zákl. přenesená",#REF!,0)</f>
        <v>0</v>
      </c>
      <c r="BF2076" s="103">
        <f>IF(L2076="sníž. přenesená",#REF!,0)</f>
        <v>0</v>
      </c>
      <c r="BG2076" s="103">
        <f>IF(L2076="nulová",#REF!,0)</f>
        <v>0</v>
      </c>
      <c r="BH2076" s="10" t="s">
        <v>78</v>
      </c>
      <c r="BI2076" s="103" t="e">
        <f>ROUND(#REF!*H2076,2)</f>
        <v>#REF!</v>
      </c>
      <c r="BJ2076" s="10" t="s">
        <v>112</v>
      </c>
      <c r="BK2076" s="102" t="s">
        <v>3736</v>
      </c>
    </row>
    <row r="2077" spans="2:63" s="1" customFormat="1" x14ac:dyDescent="0.2">
      <c r="B2077" s="21"/>
      <c r="D2077" s="104" t="s">
        <v>114</v>
      </c>
      <c r="F2077" s="105" t="s">
        <v>3735</v>
      </c>
      <c r="I2077" s="97"/>
      <c r="J2077" s="156"/>
      <c r="K2077" s="106"/>
      <c r="R2077" s="44"/>
      <c r="AR2077" s="10" t="s">
        <v>114</v>
      </c>
      <c r="AS2077" s="10" t="s">
        <v>70</v>
      </c>
    </row>
    <row r="2078" spans="2:63" s="1" customFormat="1" ht="21.75" customHeight="1" x14ac:dyDescent="0.2">
      <c r="B2078" s="92"/>
      <c r="C2078" s="108" t="s">
        <v>2050</v>
      </c>
      <c r="D2078" s="108" t="s">
        <v>2889</v>
      </c>
      <c r="E2078" s="109" t="s">
        <v>3737</v>
      </c>
      <c r="F2078" s="110" t="s">
        <v>3738</v>
      </c>
      <c r="G2078" s="111" t="s">
        <v>111</v>
      </c>
      <c r="H2078" s="112">
        <v>2</v>
      </c>
      <c r="I2078" s="97" t="s">
        <v>4510</v>
      </c>
      <c r="J2078" s="156"/>
      <c r="K2078" s="113" t="s">
        <v>1</v>
      </c>
      <c r="L2078" s="114" t="s">
        <v>35</v>
      </c>
      <c r="M2078" s="100">
        <v>0</v>
      </c>
      <c r="N2078" s="100">
        <f>M2078*H2078</f>
        <v>0</v>
      </c>
      <c r="O2078" s="100">
        <v>1.4999999999999999E-4</v>
      </c>
      <c r="P2078" s="100">
        <f>O2078*H2078</f>
        <v>2.9999999999999997E-4</v>
      </c>
      <c r="Q2078" s="100">
        <v>0</v>
      </c>
      <c r="R2078" s="101">
        <f>Q2078*H2078</f>
        <v>0</v>
      </c>
      <c r="AP2078" s="102" t="s">
        <v>128</v>
      </c>
      <c r="AR2078" s="102" t="s">
        <v>2889</v>
      </c>
      <c r="AS2078" s="102" t="s">
        <v>70</v>
      </c>
      <c r="AW2078" s="10" t="s">
        <v>113</v>
      </c>
      <c r="BC2078" s="103" t="e">
        <f>IF(L2078="základní",#REF!,0)</f>
        <v>#REF!</v>
      </c>
      <c r="BD2078" s="103">
        <f>IF(L2078="snížená",#REF!,0)</f>
        <v>0</v>
      </c>
      <c r="BE2078" s="103">
        <f>IF(L2078="zákl. přenesená",#REF!,0)</f>
        <v>0</v>
      </c>
      <c r="BF2078" s="103">
        <f>IF(L2078="sníž. přenesená",#REF!,0)</f>
        <v>0</v>
      </c>
      <c r="BG2078" s="103">
        <f>IF(L2078="nulová",#REF!,0)</f>
        <v>0</v>
      </c>
      <c r="BH2078" s="10" t="s">
        <v>78</v>
      </c>
      <c r="BI2078" s="103" t="e">
        <f>ROUND(#REF!*H2078,2)</f>
        <v>#REF!</v>
      </c>
      <c r="BJ2078" s="10" t="s">
        <v>112</v>
      </c>
      <c r="BK2078" s="102" t="s">
        <v>3739</v>
      </c>
    </row>
    <row r="2079" spans="2:63" s="1" customFormat="1" x14ac:dyDescent="0.2">
      <c r="B2079" s="21"/>
      <c r="D2079" s="104" t="s">
        <v>114</v>
      </c>
      <c r="F2079" s="105" t="s">
        <v>3738</v>
      </c>
      <c r="I2079" s="97"/>
      <c r="J2079" s="156"/>
      <c r="K2079" s="106"/>
      <c r="R2079" s="44"/>
      <c r="AR2079" s="10" t="s">
        <v>114</v>
      </c>
      <c r="AS2079" s="10" t="s">
        <v>70</v>
      </c>
    </row>
    <row r="2080" spans="2:63" s="1" customFormat="1" ht="16.5" customHeight="1" x14ac:dyDescent="0.2">
      <c r="B2080" s="92"/>
      <c r="C2080" s="108" t="s">
        <v>3740</v>
      </c>
      <c r="D2080" s="108" t="s">
        <v>2889</v>
      </c>
      <c r="E2080" s="109" t="s">
        <v>3741</v>
      </c>
      <c r="F2080" s="110" t="s">
        <v>3742</v>
      </c>
      <c r="G2080" s="111" t="s">
        <v>111</v>
      </c>
      <c r="H2080" s="112">
        <v>2</v>
      </c>
      <c r="I2080" s="97" t="s">
        <v>4510</v>
      </c>
      <c r="J2080" s="156"/>
      <c r="K2080" s="113" t="s">
        <v>1</v>
      </c>
      <c r="L2080" s="114" t="s">
        <v>35</v>
      </c>
      <c r="M2080" s="100">
        <v>0</v>
      </c>
      <c r="N2080" s="100">
        <f>M2080*H2080</f>
        <v>0</v>
      </c>
      <c r="O2080" s="100">
        <v>0</v>
      </c>
      <c r="P2080" s="100">
        <f>O2080*H2080</f>
        <v>0</v>
      </c>
      <c r="Q2080" s="100">
        <v>0</v>
      </c>
      <c r="R2080" s="101">
        <f>Q2080*H2080</f>
        <v>0</v>
      </c>
      <c r="AP2080" s="102" t="s">
        <v>128</v>
      </c>
      <c r="AR2080" s="102" t="s">
        <v>2889</v>
      </c>
      <c r="AS2080" s="102" t="s">
        <v>70</v>
      </c>
      <c r="AW2080" s="10" t="s">
        <v>113</v>
      </c>
      <c r="BC2080" s="103" t="e">
        <f>IF(L2080="základní",#REF!,0)</f>
        <v>#REF!</v>
      </c>
      <c r="BD2080" s="103">
        <f>IF(L2080="snížená",#REF!,0)</f>
        <v>0</v>
      </c>
      <c r="BE2080" s="103">
        <f>IF(L2080="zákl. přenesená",#REF!,0)</f>
        <v>0</v>
      </c>
      <c r="BF2080" s="103">
        <f>IF(L2080="sníž. přenesená",#REF!,0)</f>
        <v>0</v>
      </c>
      <c r="BG2080" s="103">
        <f>IF(L2080="nulová",#REF!,0)</f>
        <v>0</v>
      </c>
      <c r="BH2080" s="10" t="s">
        <v>78</v>
      </c>
      <c r="BI2080" s="103" t="e">
        <f>ROUND(#REF!*H2080,2)</f>
        <v>#REF!</v>
      </c>
      <c r="BJ2080" s="10" t="s">
        <v>112</v>
      </c>
      <c r="BK2080" s="102" t="s">
        <v>3743</v>
      </c>
    </row>
    <row r="2081" spans="2:63" s="1" customFormat="1" x14ac:dyDescent="0.2">
      <c r="B2081" s="21"/>
      <c r="D2081" s="104" t="s">
        <v>114</v>
      </c>
      <c r="F2081" s="105" t="s">
        <v>3742</v>
      </c>
      <c r="I2081" s="97"/>
      <c r="J2081" s="156"/>
      <c r="K2081" s="106"/>
      <c r="R2081" s="44"/>
      <c r="AR2081" s="10" t="s">
        <v>114</v>
      </c>
      <c r="AS2081" s="10" t="s">
        <v>70</v>
      </c>
    </row>
    <row r="2082" spans="2:63" s="1" customFormat="1" ht="21.75" customHeight="1" x14ac:dyDescent="0.2">
      <c r="B2082" s="92"/>
      <c r="C2082" s="108" t="s">
        <v>2054</v>
      </c>
      <c r="D2082" s="108" t="s">
        <v>2889</v>
      </c>
      <c r="E2082" s="109" t="s">
        <v>3744</v>
      </c>
      <c r="F2082" s="110" t="s">
        <v>3745</v>
      </c>
      <c r="G2082" s="111" t="s">
        <v>111</v>
      </c>
      <c r="H2082" s="112">
        <v>2</v>
      </c>
      <c r="I2082" s="97" t="s">
        <v>4510</v>
      </c>
      <c r="J2082" s="156"/>
      <c r="K2082" s="113" t="s">
        <v>1</v>
      </c>
      <c r="L2082" s="114" t="s">
        <v>35</v>
      </c>
      <c r="M2082" s="100">
        <v>0</v>
      </c>
      <c r="N2082" s="100">
        <f>M2082*H2082</f>
        <v>0</v>
      </c>
      <c r="O2082" s="100">
        <v>0</v>
      </c>
      <c r="P2082" s="100">
        <f>O2082*H2082</f>
        <v>0</v>
      </c>
      <c r="Q2082" s="100">
        <v>0</v>
      </c>
      <c r="R2082" s="101">
        <f>Q2082*H2082</f>
        <v>0</v>
      </c>
      <c r="AP2082" s="102" t="s">
        <v>128</v>
      </c>
      <c r="AR2082" s="102" t="s">
        <v>2889</v>
      </c>
      <c r="AS2082" s="102" t="s">
        <v>70</v>
      </c>
      <c r="AW2082" s="10" t="s">
        <v>113</v>
      </c>
      <c r="BC2082" s="103" t="e">
        <f>IF(L2082="základní",#REF!,0)</f>
        <v>#REF!</v>
      </c>
      <c r="BD2082" s="103">
        <f>IF(L2082="snížená",#REF!,0)</f>
        <v>0</v>
      </c>
      <c r="BE2082" s="103">
        <f>IF(L2082="zákl. přenesená",#REF!,0)</f>
        <v>0</v>
      </c>
      <c r="BF2082" s="103">
        <f>IF(L2082="sníž. přenesená",#REF!,0)</f>
        <v>0</v>
      </c>
      <c r="BG2082" s="103">
        <f>IF(L2082="nulová",#REF!,0)</f>
        <v>0</v>
      </c>
      <c r="BH2082" s="10" t="s">
        <v>78</v>
      </c>
      <c r="BI2082" s="103" t="e">
        <f>ROUND(#REF!*H2082,2)</f>
        <v>#REF!</v>
      </c>
      <c r="BJ2082" s="10" t="s">
        <v>112</v>
      </c>
      <c r="BK2082" s="102" t="s">
        <v>3746</v>
      </c>
    </row>
    <row r="2083" spans="2:63" s="1" customFormat="1" x14ac:dyDescent="0.2">
      <c r="B2083" s="21"/>
      <c r="D2083" s="104" t="s">
        <v>114</v>
      </c>
      <c r="F2083" s="105" t="s">
        <v>3745</v>
      </c>
      <c r="I2083" s="97"/>
      <c r="J2083" s="156"/>
      <c r="K2083" s="106"/>
      <c r="R2083" s="44"/>
      <c r="AR2083" s="10" t="s">
        <v>114</v>
      </c>
      <c r="AS2083" s="10" t="s">
        <v>70</v>
      </c>
    </row>
    <row r="2084" spans="2:63" s="1" customFormat="1" ht="24.2" customHeight="1" x14ac:dyDescent="0.2">
      <c r="B2084" s="92"/>
      <c r="C2084" s="108" t="s">
        <v>3747</v>
      </c>
      <c r="D2084" s="108" t="s">
        <v>2889</v>
      </c>
      <c r="E2084" s="109" t="s">
        <v>3748</v>
      </c>
      <c r="F2084" s="110" t="s">
        <v>3749</v>
      </c>
      <c r="G2084" s="111" t="s">
        <v>220</v>
      </c>
      <c r="H2084" s="112">
        <v>2</v>
      </c>
      <c r="I2084" s="97" t="s">
        <v>4510</v>
      </c>
      <c r="J2084" s="156"/>
      <c r="K2084" s="113" t="s">
        <v>1</v>
      </c>
      <c r="L2084" s="114" t="s">
        <v>35</v>
      </c>
      <c r="M2084" s="100">
        <v>0</v>
      </c>
      <c r="N2084" s="100">
        <f>M2084*H2084</f>
        <v>0</v>
      </c>
      <c r="O2084" s="100">
        <v>0</v>
      </c>
      <c r="P2084" s="100">
        <f>O2084*H2084</f>
        <v>0</v>
      </c>
      <c r="Q2084" s="100">
        <v>0</v>
      </c>
      <c r="R2084" s="101">
        <f>Q2084*H2084</f>
        <v>0</v>
      </c>
      <c r="AP2084" s="102" t="s">
        <v>128</v>
      </c>
      <c r="AR2084" s="102" t="s">
        <v>2889</v>
      </c>
      <c r="AS2084" s="102" t="s">
        <v>70</v>
      </c>
      <c r="AW2084" s="10" t="s">
        <v>113</v>
      </c>
      <c r="BC2084" s="103" t="e">
        <f>IF(L2084="základní",#REF!,0)</f>
        <v>#REF!</v>
      </c>
      <c r="BD2084" s="103">
        <f>IF(L2084="snížená",#REF!,0)</f>
        <v>0</v>
      </c>
      <c r="BE2084" s="103">
        <f>IF(L2084="zákl. přenesená",#REF!,0)</f>
        <v>0</v>
      </c>
      <c r="BF2084" s="103">
        <f>IF(L2084="sníž. přenesená",#REF!,0)</f>
        <v>0</v>
      </c>
      <c r="BG2084" s="103">
        <f>IF(L2084="nulová",#REF!,0)</f>
        <v>0</v>
      </c>
      <c r="BH2084" s="10" t="s">
        <v>78</v>
      </c>
      <c r="BI2084" s="103" t="e">
        <f>ROUND(#REF!*H2084,2)</f>
        <v>#REF!</v>
      </c>
      <c r="BJ2084" s="10" t="s">
        <v>112</v>
      </c>
      <c r="BK2084" s="102" t="s">
        <v>3750</v>
      </c>
    </row>
    <row r="2085" spans="2:63" s="1" customFormat="1" ht="19.5" x14ac:dyDescent="0.2">
      <c r="B2085" s="21"/>
      <c r="D2085" s="104" t="s">
        <v>114</v>
      </c>
      <c r="F2085" s="105" t="s">
        <v>3749</v>
      </c>
      <c r="I2085" s="97"/>
      <c r="J2085" s="156"/>
      <c r="K2085" s="106"/>
      <c r="R2085" s="44"/>
      <c r="AR2085" s="10" t="s">
        <v>114</v>
      </c>
      <c r="AS2085" s="10" t="s">
        <v>70</v>
      </c>
    </row>
    <row r="2086" spans="2:63" s="1" customFormat="1" ht="24.2" customHeight="1" x14ac:dyDescent="0.2">
      <c r="B2086" s="92"/>
      <c r="C2086" s="108" t="s">
        <v>2059</v>
      </c>
      <c r="D2086" s="108" t="s">
        <v>2889</v>
      </c>
      <c r="E2086" s="109" t="s">
        <v>3751</v>
      </c>
      <c r="F2086" s="110" t="s">
        <v>3752</v>
      </c>
      <c r="G2086" s="111" t="s">
        <v>220</v>
      </c>
      <c r="H2086" s="112">
        <v>2</v>
      </c>
      <c r="I2086" s="97" t="s">
        <v>4510</v>
      </c>
      <c r="J2086" s="156"/>
      <c r="K2086" s="113" t="s">
        <v>1</v>
      </c>
      <c r="L2086" s="114" t="s">
        <v>35</v>
      </c>
      <c r="M2086" s="100">
        <v>0</v>
      </c>
      <c r="N2086" s="100">
        <f>M2086*H2086</f>
        <v>0</v>
      </c>
      <c r="O2086" s="100">
        <v>0</v>
      </c>
      <c r="P2086" s="100">
        <f>O2086*H2086</f>
        <v>0</v>
      </c>
      <c r="Q2086" s="100">
        <v>0</v>
      </c>
      <c r="R2086" s="101">
        <f>Q2086*H2086</f>
        <v>0</v>
      </c>
      <c r="AP2086" s="102" t="s">
        <v>128</v>
      </c>
      <c r="AR2086" s="102" t="s">
        <v>2889</v>
      </c>
      <c r="AS2086" s="102" t="s">
        <v>70</v>
      </c>
      <c r="AW2086" s="10" t="s">
        <v>113</v>
      </c>
      <c r="BC2086" s="103" t="e">
        <f>IF(L2086="základní",#REF!,0)</f>
        <v>#REF!</v>
      </c>
      <c r="BD2086" s="103">
        <f>IF(L2086="snížená",#REF!,0)</f>
        <v>0</v>
      </c>
      <c r="BE2086" s="103">
        <f>IF(L2086="zákl. přenesená",#REF!,0)</f>
        <v>0</v>
      </c>
      <c r="BF2086" s="103">
        <f>IF(L2086="sníž. přenesená",#REF!,0)</f>
        <v>0</v>
      </c>
      <c r="BG2086" s="103">
        <f>IF(L2086="nulová",#REF!,0)</f>
        <v>0</v>
      </c>
      <c r="BH2086" s="10" t="s">
        <v>78</v>
      </c>
      <c r="BI2086" s="103" t="e">
        <f>ROUND(#REF!*H2086,2)</f>
        <v>#REF!</v>
      </c>
      <c r="BJ2086" s="10" t="s">
        <v>112</v>
      </c>
      <c r="BK2086" s="102" t="s">
        <v>3753</v>
      </c>
    </row>
    <row r="2087" spans="2:63" s="1" customFormat="1" ht="19.5" x14ac:dyDescent="0.2">
      <c r="B2087" s="21"/>
      <c r="D2087" s="104" t="s">
        <v>114</v>
      </c>
      <c r="F2087" s="105" t="s">
        <v>3752</v>
      </c>
      <c r="I2087" s="97"/>
      <c r="J2087" s="156"/>
      <c r="K2087" s="106"/>
      <c r="R2087" s="44"/>
      <c r="AR2087" s="10" t="s">
        <v>114</v>
      </c>
      <c r="AS2087" s="10" t="s">
        <v>70</v>
      </c>
    </row>
    <row r="2088" spans="2:63" s="1" customFormat="1" ht="24.2" customHeight="1" x14ac:dyDescent="0.2">
      <c r="B2088" s="92"/>
      <c r="C2088" s="108" t="s">
        <v>3754</v>
      </c>
      <c r="D2088" s="108" t="s">
        <v>2889</v>
      </c>
      <c r="E2088" s="109" t="s">
        <v>3755</v>
      </c>
      <c r="F2088" s="110" t="s">
        <v>3756</v>
      </c>
      <c r="G2088" s="111" t="s">
        <v>220</v>
      </c>
      <c r="H2088" s="112">
        <v>2</v>
      </c>
      <c r="I2088" s="97" t="s">
        <v>4510</v>
      </c>
      <c r="J2088" s="156"/>
      <c r="K2088" s="113" t="s">
        <v>1</v>
      </c>
      <c r="L2088" s="114" t="s">
        <v>35</v>
      </c>
      <c r="M2088" s="100">
        <v>0</v>
      </c>
      <c r="N2088" s="100">
        <f>M2088*H2088</f>
        <v>0</v>
      </c>
      <c r="O2088" s="100">
        <v>0</v>
      </c>
      <c r="P2088" s="100">
        <f>O2088*H2088</f>
        <v>0</v>
      </c>
      <c r="Q2088" s="100">
        <v>0</v>
      </c>
      <c r="R2088" s="101">
        <f>Q2088*H2088</f>
        <v>0</v>
      </c>
      <c r="AP2088" s="102" t="s">
        <v>128</v>
      </c>
      <c r="AR2088" s="102" t="s">
        <v>2889</v>
      </c>
      <c r="AS2088" s="102" t="s">
        <v>70</v>
      </c>
      <c r="AW2088" s="10" t="s">
        <v>113</v>
      </c>
      <c r="BC2088" s="103" t="e">
        <f>IF(L2088="základní",#REF!,0)</f>
        <v>#REF!</v>
      </c>
      <c r="BD2088" s="103">
        <f>IF(L2088="snížená",#REF!,0)</f>
        <v>0</v>
      </c>
      <c r="BE2088" s="103">
        <f>IF(L2088="zákl. přenesená",#REF!,0)</f>
        <v>0</v>
      </c>
      <c r="BF2088" s="103">
        <f>IF(L2088="sníž. přenesená",#REF!,0)</f>
        <v>0</v>
      </c>
      <c r="BG2088" s="103">
        <f>IF(L2088="nulová",#REF!,0)</f>
        <v>0</v>
      </c>
      <c r="BH2088" s="10" t="s">
        <v>78</v>
      </c>
      <c r="BI2088" s="103" t="e">
        <f>ROUND(#REF!*H2088,2)</f>
        <v>#REF!</v>
      </c>
      <c r="BJ2088" s="10" t="s">
        <v>112</v>
      </c>
      <c r="BK2088" s="102" t="s">
        <v>3757</v>
      </c>
    </row>
    <row r="2089" spans="2:63" s="1" customFormat="1" x14ac:dyDescent="0.2">
      <c r="B2089" s="21"/>
      <c r="D2089" s="104" t="s">
        <v>114</v>
      </c>
      <c r="F2089" s="105" t="s">
        <v>3756</v>
      </c>
      <c r="I2089" s="97"/>
      <c r="J2089" s="156"/>
      <c r="K2089" s="106"/>
      <c r="R2089" s="44"/>
      <c r="AR2089" s="10" t="s">
        <v>114</v>
      </c>
      <c r="AS2089" s="10" t="s">
        <v>70</v>
      </c>
    </row>
    <row r="2090" spans="2:63" s="1" customFormat="1" ht="24.2" customHeight="1" x14ac:dyDescent="0.2">
      <c r="B2090" s="92"/>
      <c r="C2090" s="108" t="s">
        <v>2063</v>
      </c>
      <c r="D2090" s="108" t="s">
        <v>2889</v>
      </c>
      <c r="E2090" s="109" t="s">
        <v>3758</v>
      </c>
      <c r="F2090" s="110" t="s">
        <v>3759</v>
      </c>
      <c r="G2090" s="111" t="s">
        <v>111</v>
      </c>
      <c r="H2090" s="112">
        <v>2</v>
      </c>
      <c r="I2090" s="97" t="s">
        <v>4510</v>
      </c>
      <c r="J2090" s="156"/>
      <c r="K2090" s="113" t="s">
        <v>1</v>
      </c>
      <c r="L2090" s="114" t="s">
        <v>35</v>
      </c>
      <c r="M2090" s="100">
        <v>0</v>
      </c>
      <c r="N2090" s="100">
        <f>M2090*H2090</f>
        <v>0</v>
      </c>
      <c r="O2090" s="100">
        <v>0</v>
      </c>
      <c r="P2090" s="100">
        <f>O2090*H2090</f>
        <v>0</v>
      </c>
      <c r="Q2090" s="100">
        <v>0</v>
      </c>
      <c r="R2090" s="101">
        <f>Q2090*H2090</f>
        <v>0</v>
      </c>
      <c r="AP2090" s="102" t="s">
        <v>128</v>
      </c>
      <c r="AR2090" s="102" t="s">
        <v>2889</v>
      </c>
      <c r="AS2090" s="102" t="s">
        <v>70</v>
      </c>
      <c r="AW2090" s="10" t="s">
        <v>113</v>
      </c>
      <c r="BC2090" s="103" t="e">
        <f>IF(L2090="základní",#REF!,0)</f>
        <v>#REF!</v>
      </c>
      <c r="BD2090" s="103">
        <f>IF(L2090="snížená",#REF!,0)</f>
        <v>0</v>
      </c>
      <c r="BE2090" s="103">
        <f>IF(L2090="zákl. přenesená",#REF!,0)</f>
        <v>0</v>
      </c>
      <c r="BF2090" s="103">
        <f>IF(L2090="sníž. přenesená",#REF!,0)</f>
        <v>0</v>
      </c>
      <c r="BG2090" s="103">
        <f>IF(L2090="nulová",#REF!,0)</f>
        <v>0</v>
      </c>
      <c r="BH2090" s="10" t="s">
        <v>78</v>
      </c>
      <c r="BI2090" s="103" t="e">
        <f>ROUND(#REF!*H2090,2)</f>
        <v>#REF!</v>
      </c>
      <c r="BJ2090" s="10" t="s">
        <v>112</v>
      </c>
      <c r="BK2090" s="102" t="s">
        <v>3760</v>
      </c>
    </row>
    <row r="2091" spans="2:63" s="1" customFormat="1" ht="19.5" x14ac:dyDescent="0.2">
      <c r="B2091" s="21"/>
      <c r="D2091" s="104" t="s">
        <v>114</v>
      </c>
      <c r="F2091" s="105" t="s">
        <v>3759</v>
      </c>
      <c r="I2091" s="97"/>
      <c r="J2091" s="156"/>
      <c r="K2091" s="106"/>
      <c r="R2091" s="44"/>
      <c r="AR2091" s="10" t="s">
        <v>114</v>
      </c>
      <c r="AS2091" s="10" t="s">
        <v>70</v>
      </c>
    </row>
    <row r="2092" spans="2:63" s="1" customFormat="1" ht="24.2" customHeight="1" x14ac:dyDescent="0.2">
      <c r="B2092" s="92"/>
      <c r="C2092" s="108" t="s">
        <v>3761</v>
      </c>
      <c r="D2092" s="108" t="s">
        <v>2889</v>
      </c>
      <c r="E2092" s="109" t="s">
        <v>3762</v>
      </c>
      <c r="F2092" s="110" t="s">
        <v>3763</v>
      </c>
      <c r="G2092" s="111" t="s">
        <v>111</v>
      </c>
      <c r="H2092" s="112">
        <v>2</v>
      </c>
      <c r="I2092" s="97" t="s">
        <v>4510</v>
      </c>
      <c r="J2092" s="156"/>
      <c r="K2092" s="113" t="s">
        <v>1</v>
      </c>
      <c r="L2092" s="114" t="s">
        <v>35</v>
      </c>
      <c r="M2092" s="100">
        <v>0</v>
      </c>
      <c r="N2092" s="100">
        <f>M2092*H2092</f>
        <v>0</v>
      </c>
      <c r="O2092" s="100">
        <v>0</v>
      </c>
      <c r="P2092" s="100">
        <f>O2092*H2092</f>
        <v>0</v>
      </c>
      <c r="Q2092" s="100">
        <v>0</v>
      </c>
      <c r="R2092" s="101">
        <f>Q2092*H2092</f>
        <v>0</v>
      </c>
      <c r="AP2092" s="102" t="s">
        <v>128</v>
      </c>
      <c r="AR2092" s="102" t="s">
        <v>2889</v>
      </c>
      <c r="AS2092" s="102" t="s">
        <v>70</v>
      </c>
      <c r="AW2092" s="10" t="s">
        <v>113</v>
      </c>
      <c r="BC2092" s="103" t="e">
        <f>IF(L2092="základní",#REF!,0)</f>
        <v>#REF!</v>
      </c>
      <c r="BD2092" s="103">
        <f>IF(L2092="snížená",#REF!,0)</f>
        <v>0</v>
      </c>
      <c r="BE2092" s="103">
        <f>IF(L2092="zákl. přenesená",#REF!,0)</f>
        <v>0</v>
      </c>
      <c r="BF2092" s="103">
        <f>IF(L2092="sníž. přenesená",#REF!,0)</f>
        <v>0</v>
      </c>
      <c r="BG2092" s="103">
        <f>IF(L2092="nulová",#REF!,0)</f>
        <v>0</v>
      </c>
      <c r="BH2092" s="10" t="s">
        <v>78</v>
      </c>
      <c r="BI2092" s="103" t="e">
        <f>ROUND(#REF!*H2092,2)</f>
        <v>#REF!</v>
      </c>
      <c r="BJ2092" s="10" t="s">
        <v>112</v>
      </c>
      <c r="BK2092" s="102" t="s">
        <v>3764</v>
      </c>
    </row>
    <row r="2093" spans="2:63" s="1" customFormat="1" ht="19.5" x14ac:dyDescent="0.2">
      <c r="B2093" s="21"/>
      <c r="D2093" s="104" t="s">
        <v>114</v>
      </c>
      <c r="F2093" s="105" t="s">
        <v>3763</v>
      </c>
      <c r="I2093" s="97"/>
      <c r="J2093" s="156"/>
      <c r="K2093" s="106"/>
      <c r="R2093" s="44"/>
      <c r="AR2093" s="10" t="s">
        <v>114</v>
      </c>
      <c r="AS2093" s="10" t="s">
        <v>70</v>
      </c>
    </row>
    <row r="2094" spans="2:63" s="1" customFormat="1" ht="24.2" customHeight="1" x14ac:dyDescent="0.2">
      <c r="B2094" s="92"/>
      <c r="C2094" s="108" t="s">
        <v>2068</v>
      </c>
      <c r="D2094" s="108" t="s">
        <v>2889</v>
      </c>
      <c r="E2094" s="109" t="s">
        <v>3765</v>
      </c>
      <c r="F2094" s="110" t="s">
        <v>3766</v>
      </c>
      <c r="G2094" s="111" t="s">
        <v>111</v>
      </c>
      <c r="H2094" s="112">
        <v>2</v>
      </c>
      <c r="I2094" s="97" t="s">
        <v>4510</v>
      </c>
      <c r="J2094" s="156"/>
      <c r="K2094" s="113" t="s">
        <v>1</v>
      </c>
      <c r="L2094" s="114" t="s">
        <v>35</v>
      </c>
      <c r="M2094" s="100">
        <v>0</v>
      </c>
      <c r="N2094" s="100">
        <f>M2094*H2094</f>
        <v>0</v>
      </c>
      <c r="O2094" s="100">
        <v>0</v>
      </c>
      <c r="P2094" s="100">
        <f>O2094*H2094</f>
        <v>0</v>
      </c>
      <c r="Q2094" s="100">
        <v>0</v>
      </c>
      <c r="R2094" s="101">
        <f>Q2094*H2094</f>
        <v>0</v>
      </c>
      <c r="AP2094" s="102" t="s">
        <v>128</v>
      </c>
      <c r="AR2094" s="102" t="s">
        <v>2889</v>
      </c>
      <c r="AS2094" s="102" t="s">
        <v>70</v>
      </c>
      <c r="AW2094" s="10" t="s">
        <v>113</v>
      </c>
      <c r="BC2094" s="103" t="e">
        <f>IF(L2094="základní",#REF!,0)</f>
        <v>#REF!</v>
      </c>
      <c r="BD2094" s="103">
        <f>IF(L2094="snížená",#REF!,0)</f>
        <v>0</v>
      </c>
      <c r="BE2094" s="103">
        <f>IF(L2094="zákl. přenesená",#REF!,0)</f>
        <v>0</v>
      </c>
      <c r="BF2094" s="103">
        <f>IF(L2094="sníž. přenesená",#REF!,0)</f>
        <v>0</v>
      </c>
      <c r="BG2094" s="103">
        <f>IF(L2094="nulová",#REF!,0)</f>
        <v>0</v>
      </c>
      <c r="BH2094" s="10" t="s">
        <v>78</v>
      </c>
      <c r="BI2094" s="103" t="e">
        <f>ROUND(#REF!*H2094,2)</f>
        <v>#REF!</v>
      </c>
      <c r="BJ2094" s="10" t="s">
        <v>112</v>
      </c>
      <c r="BK2094" s="102" t="s">
        <v>3767</v>
      </c>
    </row>
    <row r="2095" spans="2:63" s="1" customFormat="1" ht="19.5" x14ac:dyDescent="0.2">
      <c r="B2095" s="21"/>
      <c r="D2095" s="104" t="s">
        <v>114</v>
      </c>
      <c r="F2095" s="105" t="s">
        <v>3766</v>
      </c>
      <c r="I2095" s="97"/>
      <c r="J2095" s="156"/>
      <c r="K2095" s="106"/>
      <c r="R2095" s="44"/>
      <c r="AR2095" s="10" t="s">
        <v>114</v>
      </c>
      <c r="AS2095" s="10" t="s">
        <v>70</v>
      </c>
    </row>
    <row r="2096" spans="2:63" s="1" customFormat="1" ht="24.2" customHeight="1" x14ac:dyDescent="0.2">
      <c r="B2096" s="92"/>
      <c r="C2096" s="108" t="s">
        <v>3768</v>
      </c>
      <c r="D2096" s="108" t="s">
        <v>2889</v>
      </c>
      <c r="E2096" s="109" t="s">
        <v>3769</v>
      </c>
      <c r="F2096" s="110" t="s">
        <v>3770</v>
      </c>
      <c r="G2096" s="111" t="s">
        <v>111</v>
      </c>
      <c r="H2096" s="112">
        <v>2</v>
      </c>
      <c r="I2096" s="97" t="s">
        <v>4510</v>
      </c>
      <c r="J2096" s="156"/>
      <c r="K2096" s="113" t="s">
        <v>1</v>
      </c>
      <c r="L2096" s="114" t="s">
        <v>35</v>
      </c>
      <c r="M2096" s="100">
        <v>0</v>
      </c>
      <c r="N2096" s="100">
        <f>M2096*H2096</f>
        <v>0</v>
      </c>
      <c r="O2096" s="100">
        <v>0</v>
      </c>
      <c r="P2096" s="100">
        <f>O2096*H2096</f>
        <v>0</v>
      </c>
      <c r="Q2096" s="100">
        <v>0</v>
      </c>
      <c r="R2096" s="101">
        <f>Q2096*H2096</f>
        <v>0</v>
      </c>
      <c r="AP2096" s="102" t="s">
        <v>128</v>
      </c>
      <c r="AR2096" s="102" t="s">
        <v>2889</v>
      </c>
      <c r="AS2096" s="102" t="s">
        <v>70</v>
      </c>
      <c r="AW2096" s="10" t="s">
        <v>113</v>
      </c>
      <c r="BC2096" s="103" t="e">
        <f>IF(L2096="základní",#REF!,0)</f>
        <v>#REF!</v>
      </c>
      <c r="BD2096" s="103">
        <f>IF(L2096="snížená",#REF!,0)</f>
        <v>0</v>
      </c>
      <c r="BE2096" s="103">
        <f>IF(L2096="zákl. přenesená",#REF!,0)</f>
        <v>0</v>
      </c>
      <c r="BF2096" s="103">
        <f>IF(L2096="sníž. přenesená",#REF!,0)</f>
        <v>0</v>
      </c>
      <c r="BG2096" s="103">
        <f>IF(L2096="nulová",#REF!,0)</f>
        <v>0</v>
      </c>
      <c r="BH2096" s="10" t="s">
        <v>78</v>
      </c>
      <c r="BI2096" s="103" t="e">
        <f>ROUND(#REF!*H2096,2)</f>
        <v>#REF!</v>
      </c>
      <c r="BJ2096" s="10" t="s">
        <v>112</v>
      </c>
      <c r="BK2096" s="102" t="s">
        <v>3771</v>
      </c>
    </row>
    <row r="2097" spans="2:63" s="1" customFormat="1" ht="19.5" x14ac:dyDescent="0.2">
      <c r="B2097" s="21"/>
      <c r="D2097" s="104" t="s">
        <v>114</v>
      </c>
      <c r="F2097" s="105" t="s">
        <v>3770</v>
      </c>
      <c r="I2097" s="97"/>
      <c r="J2097" s="156"/>
      <c r="K2097" s="106"/>
      <c r="R2097" s="44"/>
      <c r="AR2097" s="10" t="s">
        <v>114</v>
      </c>
      <c r="AS2097" s="10" t="s">
        <v>70</v>
      </c>
    </row>
    <row r="2098" spans="2:63" s="1" customFormat="1" ht="24.2" customHeight="1" x14ac:dyDescent="0.2">
      <c r="B2098" s="92"/>
      <c r="C2098" s="108" t="s">
        <v>2072</v>
      </c>
      <c r="D2098" s="108" t="s">
        <v>2889</v>
      </c>
      <c r="E2098" s="109" t="s">
        <v>3772</v>
      </c>
      <c r="F2098" s="110" t="s">
        <v>3773</v>
      </c>
      <c r="G2098" s="111" t="s">
        <v>111</v>
      </c>
      <c r="H2098" s="112">
        <v>2</v>
      </c>
      <c r="I2098" s="97" t="s">
        <v>4510</v>
      </c>
      <c r="J2098" s="156"/>
      <c r="K2098" s="113" t="s">
        <v>1</v>
      </c>
      <c r="L2098" s="114" t="s">
        <v>35</v>
      </c>
      <c r="M2098" s="100">
        <v>0</v>
      </c>
      <c r="N2098" s="100">
        <f>M2098*H2098</f>
        <v>0</v>
      </c>
      <c r="O2098" s="100">
        <v>0</v>
      </c>
      <c r="P2098" s="100">
        <f>O2098*H2098</f>
        <v>0</v>
      </c>
      <c r="Q2098" s="100">
        <v>0</v>
      </c>
      <c r="R2098" s="101">
        <f>Q2098*H2098</f>
        <v>0</v>
      </c>
      <c r="AP2098" s="102" t="s">
        <v>128</v>
      </c>
      <c r="AR2098" s="102" t="s">
        <v>2889</v>
      </c>
      <c r="AS2098" s="102" t="s">
        <v>70</v>
      </c>
      <c r="AW2098" s="10" t="s">
        <v>113</v>
      </c>
      <c r="BC2098" s="103" t="e">
        <f>IF(L2098="základní",#REF!,0)</f>
        <v>#REF!</v>
      </c>
      <c r="BD2098" s="103">
        <f>IF(L2098="snížená",#REF!,0)</f>
        <v>0</v>
      </c>
      <c r="BE2098" s="103">
        <f>IF(L2098="zákl. přenesená",#REF!,0)</f>
        <v>0</v>
      </c>
      <c r="BF2098" s="103">
        <f>IF(L2098="sníž. přenesená",#REF!,0)</f>
        <v>0</v>
      </c>
      <c r="BG2098" s="103">
        <f>IF(L2098="nulová",#REF!,0)</f>
        <v>0</v>
      </c>
      <c r="BH2098" s="10" t="s">
        <v>78</v>
      </c>
      <c r="BI2098" s="103" t="e">
        <f>ROUND(#REF!*H2098,2)</f>
        <v>#REF!</v>
      </c>
      <c r="BJ2098" s="10" t="s">
        <v>112</v>
      </c>
      <c r="BK2098" s="102" t="s">
        <v>3774</v>
      </c>
    </row>
    <row r="2099" spans="2:63" s="1" customFormat="1" ht="19.5" x14ac:dyDescent="0.2">
      <c r="B2099" s="21"/>
      <c r="D2099" s="104" t="s">
        <v>114</v>
      </c>
      <c r="F2099" s="105" t="s">
        <v>3773</v>
      </c>
      <c r="I2099" s="97"/>
      <c r="J2099" s="156"/>
      <c r="K2099" s="106"/>
      <c r="R2099" s="44"/>
      <c r="AR2099" s="10" t="s">
        <v>114</v>
      </c>
      <c r="AS2099" s="10" t="s">
        <v>70</v>
      </c>
    </row>
    <row r="2100" spans="2:63" s="1" customFormat="1" ht="24.2" customHeight="1" x14ac:dyDescent="0.2">
      <c r="B2100" s="92"/>
      <c r="C2100" s="108" t="s">
        <v>3775</v>
      </c>
      <c r="D2100" s="108" t="s">
        <v>2889</v>
      </c>
      <c r="E2100" s="109" t="s">
        <v>3776</v>
      </c>
      <c r="F2100" s="110" t="s">
        <v>3777</v>
      </c>
      <c r="G2100" s="111" t="s">
        <v>111</v>
      </c>
      <c r="H2100" s="112">
        <v>2</v>
      </c>
      <c r="I2100" s="97" t="s">
        <v>4510</v>
      </c>
      <c r="J2100" s="156"/>
      <c r="K2100" s="113" t="s">
        <v>1</v>
      </c>
      <c r="L2100" s="114" t="s">
        <v>35</v>
      </c>
      <c r="M2100" s="100">
        <v>0</v>
      </c>
      <c r="N2100" s="100">
        <f>M2100*H2100</f>
        <v>0</v>
      </c>
      <c r="O2100" s="100">
        <v>0</v>
      </c>
      <c r="P2100" s="100">
        <f>O2100*H2100</f>
        <v>0</v>
      </c>
      <c r="Q2100" s="100">
        <v>0</v>
      </c>
      <c r="R2100" s="101">
        <f>Q2100*H2100</f>
        <v>0</v>
      </c>
      <c r="AP2100" s="102" t="s">
        <v>128</v>
      </c>
      <c r="AR2100" s="102" t="s">
        <v>2889</v>
      </c>
      <c r="AS2100" s="102" t="s">
        <v>70</v>
      </c>
      <c r="AW2100" s="10" t="s">
        <v>113</v>
      </c>
      <c r="BC2100" s="103" t="e">
        <f>IF(L2100="základní",#REF!,0)</f>
        <v>#REF!</v>
      </c>
      <c r="BD2100" s="103">
        <f>IF(L2100="snížená",#REF!,0)</f>
        <v>0</v>
      </c>
      <c r="BE2100" s="103">
        <f>IF(L2100="zákl. přenesená",#REF!,0)</f>
        <v>0</v>
      </c>
      <c r="BF2100" s="103">
        <f>IF(L2100="sníž. přenesená",#REF!,0)</f>
        <v>0</v>
      </c>
      <c r="BG2100" s="103">
        <f>IF(L2100="nulová",#REF!,0)</f>
        <v>0</v>
      </c>
      <c r="BH2100" s="10" t="s">
        <v>78</v>
      </c>
      <c r="BI2100" s="103" t="e">
        <f>ROUND(#REF!*H2100,2)</f>
        <v>#REF!</v>
      </c>
      <c r="BJ2100" s="10" t="s">
        <v>112</v>
      </c>
      <c r="BK2100" s="102" t="s">
        <v>3778</v>
      </c>
    </row>
    <row r="2101" spans="2:63" s="1" customFormat="1" x14ac:dyDescent="0.2">
      <c r="B2101" s="21"/>
      <c r="D2101" s="104" t="s">
        <v>114</v>
      </c>
      <c r="F2101" s="105" t="s">
        <v>3777</v>
      </c>
      <c r="I2101" s="97"/>
      <c r="J2101" s="156"/>
      <c r="K2101" s="106"/>
      <c r="R2101" s="44"/>
      <c r="AR2101" s="10" t="s">
        <v>114</v>
      </c>
      <c r="AS2101" s="10" t="s">
        <v>70</v>
      </c>
    </row>
    <row r="2102" spans="2:63" s="1" customFormat="1" ht="24.2" customHeight="1" x14ac:dyDescent="0.2">
      <c r="B2102" s="92"/>
      <c r="C2102" s="108" t="s">
        <v>2077</v>
      </c>
      <c r="D2102" s="108" t="s">
        <v>2889</v>
      </c>
      <c r="E2102" s="109" t="s">
        <v>3779</v>
      </c>
      <c r="F2102" s="110" t="s">
        <v>3780</v>
      </c>
      <c r="G2102" s="111" t="s">
        <v>111</v>
      </c>
      <c r="H2102" s="112">
        <v>2</v>
      </c>
      <c r="I2102" s="97" t="s">
        <v>4510</v>
      </c>
      <c r="J2102" s="156"/>
      <c r="K2102" s="113" t="s">
        <v>1</v>
      </c>
      <c r="L2102" s="114" t="s">
        <v>35</v>
      </c>
      <c r="M2102" s="100">
        <v>0</v>
      </c>
      <c r="N2102" s="100">
        <f>M2102*H2102</f>
        <v>0</v>
      </c>
      <c r="O2102" s="100">
        <v>0</v>
      </c>
      <c r="P2102" s="100">
        <f>O2102*H2102</f>
        <v>0</v>
      </c>
      <c r="Q2102" s="100">
        <v>0</v>
      </c>
      <c r="R2102" s="101">
        <f>Q2102*H2102</f>
        <v>0</v>
      </c>
      <c r="AP2102" s="102" t="s">
        <v>128</v>
      </c>
      <c r="AR2102" s="102" t="s">
        <v>2889</v>
      </c>
      <c r="AS2102" s="102" t="s">
        <v>70</v>
      </c>
      <c r="AW2102" s="10" t="s">
        <v>113</v>
      </c>
      <c r="BC2102" s="103" t="e">
        <f>IF(L2102="základní",#REF!,0)</f>
        <v>#REF!</v>
      </c>
      <c r="BD2102" s="103">
        <f>IF(L2102="snížená",#REF!,0)</f>
        <v>0</v>
      </c>
      <c r="BE2102" s="103">
        <f>IF(L2102="zákl. přenesená",#REF!,0)</f>
        <v>0</v>
      </c>
      <c r="BF2102" s="103">
        <f>IF(L2102="sníž. přenesená",#REF!,0)</f>
        <v>0</v>
      </c>
      <c r="BG2102" s="103">
        <f>IF(L2102="nulová",#REF!,0)</f>
        <v>0</v>
      </c>
      <c r="BH2102" s="10" t="s">
        <v>78</v>
      </c>
      <c r="BI2102" s="103" t="e">
        <f>ROUND(#REF!*H2102,2)</f>
        <v>#REF!</v>
      </c>
      <c r="BJ2102" s="10" t="s">
        <v>112</v>
      </c>
      <c r="BK2102" s="102" t="s">
        <v>3781</v>
      </c>
    </row>
    <row r="2103" spans="2:63" s="1" customFormat="1" x14ac:dyDescent="0.2">
      <c r="B2103" s="21"/>
      <c r="D2103" s="104" t="s">
        <v>114</v>
      </c>
      <c r="F2103" s="105" t="s">
        <v>3780</v>
      </c>
      <c r="I2103" s="97"/>
      <c r="J2103" s="156"/>
      <c r="K2103" s="106"/>
      <c r="R2103" s="44"/>
      <c r="AR2103" s="10" t="s">
        <v>114</v>
      </c>
      <c r="AS2103" s="10" t="s">
        <v>70</v>
      </c>
    </row>
    <row r="2104" spans="2:63" s="1" customFormat="1" ht="24.2" customHeight="1" x14ac:dyDescent="0.2">
      <c r="B2104" s="92"/>
      <c r="C2104" s="108" t="s">
        <v>3782</v>
      </c>
      <c r="D2104" s="108" t="s">
        <v>2889</v>
      </c>
      <c r="E2104" s="109" t="s">
        <v>3783</v>
      </c>
      <c r="F2104" s="110" t="s">
        <v>3784</v>
      </c>
      <c r="G2104" s="111" t="s">
        <v>111</v>
      </c>
      <c r="H2104" s="112">
        <v>2</v>
      </c>
      <c r="I2104" s="97" t="s">
        <v>4510</v>
      </c>
      <c r="J2104" s="156"/>
      <c r="K2104" s="113" t="s">
        <v>1</v>
      </c>
      <c r="L2104" s="114" t="s">
        <v>35</v>
      </c>
      <c r="M2104" s="100">
        <v>0</v>
      </c>
      <c r="N2104" s="100">
        <f>M2104*H2104</f>
        <v>0</v>
      </c>
      <c r="O2104" s="100">
        <v>0</v>
      </c>
      <c r="P2104" s="100">
        <f>O2104*H2104</f>
        <v>0</v>
      </c>
      <c r="Q2104" s="100">
        <v>0</v>
      </c>
      <c r="R2104" s="101">
        <f>Q2104*H2104</f>
        <v>0</v>
      </c>
      <c r="AP2104" s="102" t="s">
        <v>128</v>
      </c>
      <c r="AR2104" s="102" t="s">
        <v>2889</v>
      </c>
      <c r="AS2104" s="102" t="s">
        <v>70</v>
      </c>
      <c r="AW2104" s="10" t="s">
        <v>113</v>
      </c>
      <c r="BC2104" s="103" t="e">
        <f>IF(L2104="základní",#REF!,0)</f>
        <v>#REF!</v>
      </c>
      <c r="BD2104" s="103">
        <f>IF(L2104="snížená",#REF!,0)</f>
        <v>0</v>
      </c>
      <c r="BE2104" s="103">
        <f>IF(L2104="zákl. přenesená",#REF!,0)</f>
        <v>0</v>
      </c>
      <c r="BF2104" s="103">
        <f>IF(L2104="sníž. přenesená",#REF!,0)</f>
        <v>0</v>
      </c>
      <c r="BG2104" s="103">
        <f>IF(L2104="nulová",#REF!,0)</f>
        <v>0</v>
      </c>
      <c r="BH2104" s="10" t="s">
        <v>78</v>
      </c>
      <c r="BI2104" s="103" t="e">
        <f>ROUND(#REF!*H2104,2)</f>
        <v>#REF!</v>
      </c>
      <c r="BJ2104" s="10" t="s">
        <v>112</v>
      </c>
      <c r="BK2104" s="102" t="s">
        <v>3785</v>
      </c>
    </row>
    <row r="2105" spans="2:63" s="1" customFormat="1" ht="19.5" x14ac:dyDescent="0.2">
      <c r="B2105" s="21"/>
      <c r="D2105" s="104" t="s">
        <v>114</v>
      </c>
      <c r="F2105" s="105" t="s">
        <v>3784</v>
      </c>
      <c r="I2105" s="97"/>
      <c r="J2105" s="156"/>
      <c r="K2105" s="106"/>
      <c r="R2105" s="44"/>
      <c r="AR2105" s="10" t="s">
        <v>114</v>
      </c>
      <c r="AS2105" s="10" t="s">
        <v>70</v>
      </c>
    </row>
    <row r="2106" spans="2:63" s="1" customFormat="1" ht="24.2" customHeight="1" x14ac:dyDescent="0.2">
      <c r="B2106" s="92"/>
      <c r="C2106" s="108" t="s">
        <v>2081</v>
      </c>
      <c r="D2106" s="108" t="s">
        <v>2889</v>
      </c>
      <c r="E2106" s="109" t="s">
        <v>3786</v>
      </c>
      <c r="F2106" s="110" t="s">
        <v>3787</v>
      </c>
      <c r="G2106" s="111" t="s">
        <v>111</v>
      </c>
      <c r="H2106" s="112">
        <v>2</v>
      </c>
      <c r="I2106" s="97" t="s">
        <v>4510</v>
      </c>
      <c r="J2106" s="156"/>
      <c r="K2106" s="113" t="s">
        <v>1</v>
      </c>
      <c r="L2106" s="114" t="s">
        <v>35</v>
      </c>
      <c r="M2106" s="100">
        <v>0</v>
      </c>
      <c r="N2106" s="100">
        <f>M2106*H2106</f>
        <v>0</v>
      </c>
      <c r="O2106" s="100">
        <v>0</v>
      </c>
      <c r="P2106" s="100">
        <f>O2106*H2106</f>
        <v>0</v>
      </c>
      <c r="Q2106" s="100">
        <v>0</v>
      </c>
      <c r="R2106" s="101">
        <f>Q2106*H2106</f>
        <v>0</v>
      </c>
      <c r="AP2106" s="102" t="s">
        <v>128</v>
      </c>
      <c r="AR2106" s="102" t="s">
        <v>2889</v>
      </c>
      <c r="AS2106" s="102" t="s">
        <v>70</v>
      </c>
      <c r="AW2106" s="10" t="s">
        <v>113</v>
      </c>
      <c r="BC2106" s="103" t="e">
        <f>IF(L2106="základní",#REF!,0)</f>
        <v>#REF!</v>
      </c>
      <c r="BD2106" s="103">
        <f>IF(L2106="snížená",#REF!,0)</f>
        <v>0</v>
      </c>
      <c r="BE2106" s="103">
        <f>IF(L2106="zákl. přenesená",#REF!,0)</f>
        <v>0</v>
      </c>
      <c r="BF2106" s="103">
        <f>IF(L2106="sníž. přenesená",#REF!,0)</f>
        <v>0</v>
      </c>
      <c r="BG2106" s="103">
        <f>IF(L2106="nulová",#REF!,0)</f>
        <v>0</v>
      </c>
      <c r="BH2106" s="10" t="s">
        <v>78</v>
      </c>
      <c r="BI2106" s="103" t="e">
        <f>ROUND(#REF!*H2106,2)</f>
        <v>#REF!</v>
      </c>
      <c r="BJ2106" s="10" t="s">
        <v>112</v>
      </c>
      <c r="BK2106" s="102" t="s">
        <v>3788</v>
      </c>
    </row>
    <row r="2107" spans="2:63" s="1" customFormat="1" x14ac:dyDescent="0.2">
      <c r="B2107" s="21"/>
      <c r="D2107" s="104" t="s">
        <v>114</v>
      </c>
      <c r="F2107" s="105" t="s">
        <v>3787</v>
      </c>
      <c r="I2107" s="97"/>
      <c r="J2107" s="156"/>
      <c r="K2107" s="106"/>
      <c r="R2107" s="44"/>
      <c r="AR2107" s="10" t="s">
        <v>114</v>
      </c>
      <c r="AS2107" s="10" t="s">
        <v>70</v>
      </c>
    </row>
    <row r="2108" spans="2:63" s="1" customFormat="1" ht="24.2" customHeight="1" x14ac:dyDescent="0.2">
      <c r="B2108" s="92"/>
      <c r="C2108" s="108" t="s">
        <v>3789</v>
      </c>
      <c r="D2108" s="108" t="s">
        <v>2889</v>
      </c>
      <c r="E2108" s="109" t="s">
        <v>3790</v>
      </c>
      <c r="F2108" s="110" t="s">
        <v>3791</v>
      </c>
      <c r="G2108" s="111" t="s">
        <v>111</v>
      </c>
      <c r="H2108" s="112">
        <v>2</v>
      </c>
      <c r="I2108" s="97" t="s">
        <v>4510</v>
      </c>
      <c r="J2108" s="156"/>
      <c r="K2108" s="113" t="s">
        <v>1</v>
      </c>
      <c r="L2108" s="114" t="s">
        <v>35</v>
      </c>
      <c r="M2108" s="100">
        <v>0</v>
      </c>
      <c r="N2108" s="100">
        <f>M2108*H2108</f>
        <v>0</v>
      </c>
      <c r="O2108" s="100">
        <v>0</v>
      </c>
      <c r="P2108" s="100">
        <f>O2108*H2108</f>
        <v>0</v>
      </c>
      <c r="Q2108" s="100">
        <v>0</v>
      </c>
      <c r="R2108" s="101">
        <f>Q2108*H2108</f>
        <v>0</v>
      </c>
      <c r="AP2108" s="102" t="s">
        <v>128</v>
      </c>
      <c r="AR2108" s="102" t="s">
        <v>2889</v>
      </c>
      <c r="AS2108" s="102" t="s">
        <v>70</v>
      </c>
      <c r="AW2108" s="10" t="s">
        <v>113</v>
      </c>
      <c r="BC2108" s="103" t="e">
        <f>IF(L2108="základní",#REF!,0)</f>
        <v>#REF!</v>
      </c>
      <c r="BD2108" s="103">
        <f>IF(L2108="snížená",#REF!,0)</f>
        <v>0</v>
      </c>
      <c r="BE2108" s="103">
        <f>IF(L2108="zákl. přenesená",#REF!,0)</f>
        <v>0</v>
      </c>
      <c r="BF2108" s="103">
        <f>IF(L2108="sníž. přenesená",#REF!,0)</f>
        <v>0</v>
      </c>
      <c r="BG2108" s="103">
        <f>IF(L2108="nulová",#REF!,0)</f>
        <v>0</v>
      </c>
      <c r="BH2108" s="10" t="s">
        <v>78</v>
      </c>
      <c r="BI2108" s="103" t="e">
        <f>ROUND(#REF!*H2108,2)</f>
        <v>#REF!</v>
      </c>
      <c r="BJ2108" s="10" t="s">
        <v>112</v>
      </c>
      <c r="BK2108" s="102" t="s">
        <v>3792</v>
      </c>
    </row>
    <row r="2109" spans="2:63" s="1" customFormat="1" x14ac:dyDescent="0.2">
      <c r="B2109" s="21"/>
      <c r="D2109" s="104" t="s">
        <v>114</v>
      </c>
      <c r="F2109" s="105" t="s">
        <v>3791</v>
      </c>
      <c r="I2109" s="97"/>
      <c r="J2109" s="156"/>
      <c r="K2109" s="106"/>
      <c r="R2109" s="44"/>
      <c r="AR2109" s="10" t="s">
        <v>114</v>
      </c>
      <c r="AS2109" s="10" t="s">
        <v>70</v>
      </c>
    </row>
    <row r="2110" spans="2:63" s="1" customFormat="1" ht="24.2" customHeight="1" x14ac:dyDescent="0.2">
      <c r="B2110" s="92"/>
      <c r="C2110" s="108" t="s">
        <v>2086</v>
      </c>
      <c r="D2110" s="108" t="s">
        <v>2889</v>
      </c>
      <c r="E2110" s="109" t="s">
        <v>3793</v>
      </c>
      <c r="F2110" s="110" t="s">
        <v>3794</v>
      </c>
      <c r="G2110" s="111" t="s">
        <v>111</v>
      </c>
      <c r="H2110" s="112">
        <v>2</v>
      </c>
      <c r="I2110" s="97" t="s">
        <v>4510</v>
      </c>
      <c r="J2110" s="156"/>
      <c r="K2110" s="113" t="s">
        <v>1</v>
      </c>
      <c r="L2110" s="114" t="s">
        <v>35</v>
      </c>
      <c r="M2110" s="100">
        <v>0</v>
      </c>
      <c r="N2110" s="100">
        <f>M2110*H2110</f>
        <v>0</v>
      </c>
      <c r="O2110" s="100">
        <v>0</v>
      </c>
      <c r="P2110" s="100">
        <f>O2110*H2110</f>
        <v>0</v>
      </c>
      <c r="Q2110" s="100">
        <v>0</v>
      </c>
      <c r="R2110" s="101">
        <f>Q2110*H2110</f>
        <v>0</v>
      </c>
      <c r="AP2110" s="102" t="s">
        <v>128</v>
      </c>
      <c r="AR2110" s="102" t="s">
        <v>2889</v>
      </c>
      <c r="AS2110" s="102" t="s">
        <v>70</v>
      </c>
      <c r="AW2110" s="10" t="s">
        <v>113</v>
      </c>
      <c r="BC2110" s="103" t="e">
        <f>IF(L2110="základní",#REF!,0)</f>
        <v>#REF!</v>
      </c>
      <c r="BD2110" s="103">
        <f>IF(L2110="snížená",#REF!,0)</f>
        <v>0</v>
      </c>
      <c r="BE2110" s="103">
        <f>IF(L2110="zákl. přenesená",#REF!,0)</f>
        <v>0</v>
      </c>
      <c r="BF2110" s="103">
        <f>IF(L2110="sníž. přenesená",#REF!,0)</f>
        <v>0</v>
      </c>
      <c r="BG2110" s="103">
        <f>IF(L2110="nulová",#REF!,0)</f>
        <v>0</v>
      </c>
      <c r="BH2110" s="10" t="s">
        <v>78</v>
      </c>
      <c r="BI2110" s="103" t="e">
        <f>ROUND(#REF!*H2110,2)</f>
        <v>#REF!</v>
      </c>
      <c r="BJ2110" s="10" t="s">
        <v>112</v>
      </c>
      <c r="BK2110" s="102" t="s">
        <v>3795</v>
      </c>
    </row>
    <row r="2111" spans="2:63" s="1" customFormat="1" x14ac:dyDescent="0.2">
      <c r="B2111" s="21"/>
      <c r="D2111" s="104" t="s">
        <v>114</v>
      </c>
      <c r="F2111" s="105" t="s">
        <v>3794</v>
      </c>
      <c r="I2111" s="97"/>
      <c r="J2111" s="156"/>
      <c r="K2111" s="106"/>
      <c r="R2111" s="44"/>
      <c r="AR2111" s="10" t="s">
        <v>114</v>
      </c>
      <c r="AS2111" s="10" t="s">
        <v>70</v>
      </c>
    </row>
    <row r="2112" spans="2:63" s="1" customFormat="1" ht="24.2" customHeight="1" x14ac:dyDescent="0.2">
      <c r="B2112" s="92"/>
      <c r="C2112" s="108" t="s">
        <v>3796</v>
      </c>
      <c r="D2112" s="108" t="s">
        <v>2889</v>
      </c>
      <c r="E2112" s="109" t="s">
        <v>3797</v>
      </c>
      <c r="F2112" s="110" t="s">
        <v>3798</v>
      </c>
      <c r="G2112" s="111" t="s">
        <v>111</v>
      </c>
      <c r="H2112" s="112">
        <v>2</v>
      </c>
      <c r="I2112" s="97" t="s">
        <v>4510</v>
      </c>
      <c r="J2112" s="156"/>
      <c r="K2112" s="113" t="s">
        <v>1</v>
      </c>
      <c r="L2112" s="114" t="s">
        <v>35</v>
      </c>
      <c r="M2112" s="100">
        <v>0</v>
      </c>
      <c r="N2112" s="100">
        <f>M2112*H2112</f>
        <v>0</v>
      </c>
      <c r="O2112" s="100">
        <v>0</v>
      </c>
      <c r="P2112" s="100">
        <f>O2112*H2112</f>
        <v>0</v>
      </c>
      <c r="Q2112" s="100">
        <v>0</v>
      </c>
      <c r="R2112" s="101">
        <f>Q2112*H2112</f>
        <v>0</v>
      </c>
      <c r="AP2112" s="102" t="s">
        <v>128</v>
      </c>
      <c r="AR2112" s="102" t="s">
        <v>2889</v>
      </c>
      <c r="AS2112" s="102" t="s">
        <v>70</v>
      </c>
      <c r="AW2112" s="10" t="s">
        <v>113</v>
      </c>
      <c r="BC2112" s="103" t="e">
        <f>IF(L2112="základní",#REF!,0)</f>
        <v>#REF!</v>
      </c>
      <c r="BD2112" s="103">
        <f>IF(L2112="snížená",#REF!,0)</f>
        <v>0</v>
      </c>
      <c r="BE2112" s="103">
        <f>IF(L2112="zákl. přenesená",#REF!,0)</f>
        <v>0</v>
      </c>
      <c r="BF2112" s="103">
        <f>IF(L2112="sníž. přenesená",#REF!,0)</f>
        <v>0</v>
      </c>
      <c r="BG2112" s="103">
        <f>IF(L2112="nulová",#REF!,0)</f>
        <v>0</v>
      </c>
      <c r="BH2112" s="10" t="s">
        <v>78</v>
      </c>
      <c r="BI2112" s="103" t="e">
        <f>ROUND(#REF!*H2112,2)</f>
        <v>#REF!</v>
      </c>
      <c r="BJ2112" s="10" t="s">
        <v>112</v>
      </c>
      <c r="BK2112" s="102" t="s">
        <v>3799</v>
      </c>
    </row>
    <row r="2113" spans="2:63" s="1" customFormat="1" ht="19.5" x14ac:dyDescent="0.2">
      <c r="B2113" s="21"/>
      <c r="D2113" s="104" t="s">
        <v>114</v>
      </c>
      <c r="F2113" s="105" t="s">
        <v>3798</v>
      </c>
      <c r="I2113" s="97"/>
      <c r="J2113" s="156"/>
      <c r="K2113" s="106"/>
      <c r="R2113" s="44"/>
      <c r="AR2113" s="10" t="s">
        <v>114</v>
      </c>
      <c r="AS2113" s="10" t="s">
        <v>70</v>
      </c>
    </row>
    <row r="2114" spans="2:63" s="1" customFormat="1" ht="24.2" customHeight="1" x14ac:dyDescent="0.2">
      <c r="B2114" s="92"/>
      <c r="C2114" s="108" t="s">
        <v>2090</v>
      </c>
      <c r="D2114" s="108" t="s">
        <v>2889</v>
      </c>
      <c r="E2114" s="109" t="s">
        <v>3800</v>
      </c>
      <c r="F2114" s="110" t="s">
        <v>3801</v>
      </c>
      <c r="G2114" s="111" t="s">
        <v>111</v>
      </c>
      <c r="H2114" s="112">
        <v>2</v>
      </c>
      <c r="I2114" s="97" t="s">
        <v>4510</v>
      </c>
      <c r="J2114" s="156"/>
      <c r="K2114" s="113" t="s">
        <v>1</v>
      </c>
      <c r="L2114" s="114" t="s">
        <v>35</v>
      </c>
      <c r="M2114" s="100">
        <v>0</v>
      </c>
      <c r="N2114" s="100">
        <f>M2114*H2114</f>
        <v>0</v>
      </c>
      <c r="O2114" s="100">
        <v>0</v>
      </c>
      <c r="P2114" s="100">
        <f>O2114*H2114</f>
        <v>0</v>
      </c>
      <c r="Q2114" s="100">
        <v>0</v>
      </c>
      <c r="R2114" s="101">
        <f>Q2114*H2114</f>
        <v>0</v>
      </c>
      <c r="AP2114" s="102" t="s">
        <v>128</v>
      </c>
      <c r="AR2114" s="102" t="s">
        <v>2889</v>
      </c>
      <c r="AS2114" s="102" t="s">
        <v>70</v>
      </c>
      <c r="AW2114" s="10" t="s">
        <v>113</v>
      </c>
      <c r="BC2114" s="103" t="e">
        <f>IF(L2114="základní",#REF!,0)</f>
        <v>#REF!</v>
      </c>
      <c r="BD2114" s="103">
        <f>IF(L2114="snížená",#REF!,0)</f>
        <v>0</v>
      </c>
      <c r="BE2114" s="103">
        <f>IF(L2114="zákl. přenesená",#REF!,0)</f>
        <v>0</v>
      </c>
      <c r="BF2114" s="103">
        <f>IF(L2114="sníž. přenesená",#REF!,0)</f>
        <v>0</v>
      </c>
      <c r="BG2114" s="103">
        <f>IF(L2114="nulová",#REF!,0)</f>
        <v>0</v>
      </c>
      <c r="BH2114" s="10" t="s">
        <v>78</v>
      </c>
      <c r="BI2114" s="103" t="e">
        <f>ROUND(#REF!*H2114,2)</f>
        <v>#REF!</v>
      </c>
      <c r="BJ2114" s="10" t="s">
        <v>112</v>
      </c>
      <c r="BK2114" s="102" t="s">
        <v>3802</v>
      </c>
    </row>
    <row r="2115" spans="2:63" s="1" customFormat="1" ht="19.5" x14ac:dyDescent="0.2">
      <c r="B2115" s="21"/>
      <c r="D2115" s="104" t="s">
        <v>114</v>
      </c>
      <c r="F2115" s="105" t="s">
        <v>3801</v>
      </c>
      <c r="I2115" s="97"/>
      <c r="J2115" s="156"/>
      <c r="K2115" s="106"/>
      <c r="R2115" s="44"/>
      <c r="AR2115" s="10" t="s">
        <v>114</v>
      </c>
      <c r="AS2115" s="10" t="s">
        <v>70</v>
      </c>
    </row>
    <row r="2116" spans="2:63" s="1" customFormat="1" ht="24.2" customHeight="1" x14ac:dyDescent="0.2">
      <c r="B2116" s="92"/>
      <c r="C2116" s="108" t="s">
        <v>3803</v>
      </c>
      <c r="D2116" s="108" t="s">
        <v>2889</v>
      </c>
      <c r="E2116" s="109" t="s">
        <v>3804</v>
      </c>
      <c r="F2116" s="110" t="s">
        <v>3805</v>
      </c>
      <c r="G2116" s="111" t="s">
        <v>111</v>
      </c>
      <c r="H2116" s="112">
        <v>2</v>
      </c>
      <c r="I2116" s="97" t="s">
        <v>4510</v>
      </c>
      <c r="J2116" s="156"/>
      <c r="K2116" s="113" t="s">
        <v>1</v>
      </c>
      <c r="L2116" s="114" t="s">
        <v>35</v>
      </c>
      <c r="M2116" s="100">
        <v>0</v>
      </c>
      <c r="N2116" s="100">
        <f>M2116*H2116</f>
        <v>0</v>
      </c>
      <c r="O2116" s="100">
        <v>0</v>
      </c>
      <c r="P2116" s="100">
        <f>O2116*H2116</f>
        <v>0</v>
      </c>
      <c r="Q2116" s="100">
        <v>0</v>
      </c>
      <c r="R2116" s="101">
        <f>Q2116*H2116</f>
        <v>0</v>
      </c>
      <c r="AP2116" s="102" t="s">
        <v>128</v>
      </c>
      <c r="AR2116" s="102" t="s">
        <v>2889</v>
      </c>
      <c r="AS2116" s="102" t="s">
        <v>70</v>
      </c>
      <c r="AW2116" s="10" t="s">
        <v>113</v>
      </c>
      <c r="BC2116" s="103" t="e">
        <f>IF(L2116="základní",#REF!,0)</f>
        <v>#REF!</v>
      </c>
      <c r="BD2116" s="103">
        <f>IF(L2116="snížená",#REF!,0)</f>
        <v>0</v>
      </c>
      <c r="BE2116" s="103">
        <f>IF(L2116="zákl. přenesená",#REF!,0)</f>
        <v>0</v>
      </c>
      <c r="BF2116" s="103">
        <f>IF(L2116="sníž. přenesená",#REF!,0)</f>
        <v>0</v>
      </c>
      <c r="BG2116" s="103">
        <f>IF(L2116="nulová",#REF!,0)</f>
        <v>0</v>
      </c>
      <c r="BH2116" s="10" t="s">
        <v>78</v>
      </c>
      <c r="BI2116" s="103" t="e">
        <f>ROUND(#REF!*H2116,2)</f>
        <v>#REF!</v>
      </c>
      <c r="BJ2116" s="10" t="s">
        <v>112</v>
      </c>
      <c r="BK2116" s="102" t="s">
        <v>3806</v>
      </c>
    </row>
    <row r="2117" spans="2:63" s="1" customFormat="1" ht="19.5" x14ac:dyDescent="0.2">
      <c r="B2117" s="21"/>
      <c r="D2117" s="104" t="s">
        <v>114</v>
      </c>
      <c r="F2117" s="105" t="s">
        <v>3805</v>
      </c>
      <c r="I2117" s="97"/>
      <c r="J2117" s="156"/>
      <c r="K2117" s="106"/>
      <c r="R2117" s="44"/>
      <c r="AR2117" s="10" t="s">
        <v>114</v>
      </c>
      <c r="AS2117" s="10" t="s">
        <v>70</v>
      </c>
    </row>
    <row r="2118" spans="2:63" s="1" customFormat="1" ht="24.2" customHeight="1" x14ac:dyDescent="0.2">
      <c r="B2118" s="92"/>
      <c r="C2118" s="108" t="s">
        <v>2095</v>
      </c>
      <c r="D2118" s="108" t="s">
        <v>2889</v>
      </c>
      <c r="E2118" s="109" t="s">
        <v>3807</v>
      </c>
      <c r="F2118" s="110" t="s">
        <v>3808</v>
      </c>
      <c r="G2118" s="111" t="s">
        <v>111</v>
      </c>
      <c r="H2118" s="112">
        <v>2</v>
      </c>
      <c r="I2118" s="97" t="s">
        <v>4510</v>
      </c>
      <c r="J2118" s="156"/>
      <c r="K2118" s="113" t="s">
        <v>1</v>
      </c>
      <c r="L2118" s="114" t="s">
        <v>35</v>
      </c>
      <c r="M2118" s="100">
        <v>0</v>
      </c>
      <c r="N2118" s="100">
        <f>M2118*H2118</f>
        <v>0</v>
      </c>
      <c r="O2118" s="100">
        <v>0</v>
      </c>
      <c r="P2118" s="100">
        <f>O2118*H2118</f>
        <v>0</v>
      </c>
      <c r="Q2118" s="100">
        <v>0</v>
      </c>
      <c r="R2118" s="101">
        <f>Q2118*H2118</f>
        <v>0</v>
      </c>
      <c r="AP2118" s="102" t="s">
        <v>128</v>
      </c>
      <c r="AR2118" s="102" t="s">
        <v>2889</v>
      </c>
      <c r="AS2118" s="102" t="s">
        <v>70</v>
      </c>
      <c r="AW2118" s="10" t="s">
        <v>113</v>
      </c>
      <c r="BC2118" s="103" t="e">
        <f>IF(L2118="základní",#REF!,0)</f>
        <v>#REF!</v>
      </c>
      <c r="BD2118" s="103">
        <f>IF(L2118="snížená",#REF!,0)</f>
        <v>0</v>
      </c>
      <c r="BE2118" s="103">
        <f>IF(L2118="zákl. přenesená",#REF!,0)</f>
        <v>0</v>
      </c>
      <c r="BF2118" s="103">
        <f>IF(L2118="sníž. přenesená",#REF!,0)</f>
        <v>0</v>
      </c>
      <c r="BG2118" s="103">
        <f>IF(L2118="nulová",#REF!,0)</f>
        <v>0</v>
      </c>
      <c r="BH2118" s="10" t="s">
        <v>78</v>
      </c>
      <c r="BI2118" s="103" t="e">
        <f>ROUND(#REF!*H2118,2)</f>
        <v>#REF!</v>
      </c>
      <c r="BJ2118" s="10" t="s">
        <v>112</v>
      </c>
      <c r="BK2118" s="102" t="s">
        <v>3809</v>
      </c>
    </row>
    <row r="2119" spans="2:63" s="1" customFormat="1" x14ac:dyDescent="0.2">
      <c r="B2119" s="21"/>
      <c r="D2119" s="104" t="s">
        <v>114</v>
      </c>
      <c r="F2119" s="105" t="s">
        <v>3808</v>
      </c>
      <c r="I2119" s="97"/>
      <c r="J2119" s="156"/>
      <c r="K2119" s="106"/>
      <c r="R2119" s="44"/>
      <c r="AR2119" s="10" t="s">
        <v>114</v>
      </c>
      <c r="AS2119" s="10" t="s">
        <v>70</v>
      </c>
    </row>
    <row r="2120" spans="2:63" s="1" customFormat="1" ht="16.5" customHeight="1" x14ac:dyDescent="0.2">
      <c r="B2120" s="92"/>
      <c r="C2120" s="108" t="s">
        <v>3810</v>
      </c>
      <c r="D2120" s="108" t="s">
        <v>2889</v>
      </c>
      <c r="E2120" s="109" t="s">
        <v>3811</v>
      </c>
      <c r="F2120" s="110" t="s">
        <v>3812</v>
      </c>
      <c r="G2120" s="111" t="s">
        <v>111</v>
      </c>
      <c r="H2120" s="112">
        <v>2</v>
      </c>
      <c r="I2120" s="97" t="s">
        <v>4510</v>
      </c>
      <c r="J2120" s="156"/>
      <c r="K2120" s="113" t="s">
        <v>1</v>
      </c>
      <c r="L2120" s="114" t="s">
        <v>35</v>
      </c>
      <c r="M2120" s="100">
        <v>0</v>
      </c>
      <c r="N2120" s="100">
        <f>M2120*H2120</f>
        <v>0</v>
      </c>
      <c r="O2120" s="100">
        <v>0</v>
      </c>
      <c r="P2120" s="100">
        <f>O2120*H2120</f>
        <v>0</v>
      </c>
      <c r="Q2120" s="100">
        <v>0</v>
      </c>
      <c r="R2120" s="101">
        <f>Q2120*H2120</f>
        <v>0</v>
      </c>
      <c r="AP2120" s="102" t="s">
        <v>128</v>
      </c>
      <c r="AR2120" s="102" t="s">
        <v>2889</v>
      </c>
      <c r="AS2120" s="102" t="s">
        <v>70</v>
      </c>
      <c r="AW2120" s="10" t="s">
        <v>113</v>
      </c>
      <c r="BC2120" s="103" t="e">
        <f>IF(L2120="základní",#REF!,0)</f>
        <v>#REF!</v>
      </c>
      <c r="BD2120" s="103">
        <f>IF(L2120="snížená",#REF!,0)</f>
        <v>0</v>
      </c>
      <c r="BE2120" s="103">
        <f>IF(L2120="zákl. přenesená",#REF!,0)</f>
        <v>0</v>
      </c>
      <c r="BF2120" s="103">
        <f>IF(L2120="sníž. přenesená",#REF!,0)</f>
        <v>0</v>
      </c>
      <c r="BG2120" s="103">
        <f>IF(L2120="nulová",#REF!,0)</f>
        <v>0</v>
      </c>
      <c r="BH2120" s="10" t="s">
        <v>78</v>
      </c>
      <c r="BI2120" s="103" t="e">
        <f>ROUND(#REF!*H2120,2)</f>
        <v>#REF!</v>
      </c>
      <c r="BJ2120" s="10" t="s">
        <v>112</v>
      </c>
      <c r="BK2120" s="102" t="s">
        <v>3813</v>
      </c>
    </row>
    <row r="2121" spans="2:63" s="1" customFormat="1" x14ac:dyDescent="0.2">
      <c r="B2121" s="21"/>
      <c r="D2121" s="104" t="s">
        <v>114</v>
      </c>
      <c r="F2121" s="105" t="s">
        <v>3812</v>
      </c>
      <c r="I2121" s="97"/>
      <c r="J2121" s="156"/>
      <c r="K2121" s="106"/>
      <c r="R2121" s="44"/>
      <c r="AR2121" s="10" t="s">
        <v>114</v>
      </c>
      <c r="AS2121" s="10" t="s">
        <v>70</v>
      </c>
    </row>
    <row r="2122" spans="2:63" s="1" customFormat="1" ht="16.5" customHeight="1" x14ac:dyDescent="0.2">
      <c r="B2122" s="92"/>
      <c r="C2122" s="108" t="s">
        <v>2099</v>
      </c>
      <c r="D2122" s="108" t="s">
        <v>2889</v>
      </c>
      <c r="E2122" s="109" t="s">
        <v>3814</v>
      </c>
      <c r="F2122" s="110" t="s">
        <v>3815</v>
      </c>
      <c r="G2122" s="111" t="s">
        <v>111</v>
      </c>
      <c r="H2122" s="112">
        <v>2</v>
      </c>
      <c r="I2122" s="97" t="s">
        <v>4510</v>
      </c>
      <c r="J2122" s="156"/>
      <c r="K2122" s="113" t="s">
        <v>1</v>
      </c>
      <c r="L2122" s="114" t="s">
        <v>35</v>
      </c>
      <c r="M2122" s="100">
        <v>0</v>
      </c>
      <c r="N2122" s="100">
        <f>M2122*H2122</f>
        <v>0</v>
      </c>
      <c r="O2122" s="100">
        <v>0</v>
      </c>
      <c r="P2122" s="100">
        <f>O2122*H2122</f>
        <v>0</v>
      </c>
      <c r="Q2122" s="100">
        <v>0</v>
      </c>
      <c r="R2122" s="101">
        <f>Q2122*H2122</f>
        <v>0</v>
      </c>
      <c r="AP2122" s="102" t="s">
        <v>128</v>
      </c>
      <c r="AR2122" s="102" t="s">
        <v>2889</v>
      </c>
      <c r="AS2122" s="102" t="s">
        <v>70</v>
      </c>
      <c r="AW2122" s="10" t="s">
        <v>113</v>
      </c>
      <c r="BC2122" s="103" t="e">
        <f>IF(L2122="základní",#REF!,0)</f>
        <v>#REF!</v>
      </c>
      <c r="BD2122" s="103">
        <f>IF(L2122="snížená",#REF!,0)</f>
        <v>0</v>
      </c>
      <c r="BE2122" s="103">
        <f>IF(L2122="zákl. přenesená",#REF!,0)</f>
        <v>0</v>
      </c>
      <c r="BF2122" s="103">
        <f>IF(L2122="sníž. přenesená",#REF!,0)</f>
        <v>0</v>
      </c>
      <c r="BG2122" s="103">
        <f>IF(L2122="nulová",#REF!,0)</f>
        <v>0</v>
      </c>
      <c r="BH2122" s="10" t="s">
        <v>78</v>
      </c>
      <c r="BI2122" s="103" t="e">
        <f>ROUND(#REF!*H2122,2)</f>
        <v>#REF!</v>
      </c>
      <c r="BJ2122" s="10" t="s">
        <v>112</v>
      </c>
      <c r="BK2122" s="102" t="s">
        <v>3816</v>
      </c>
    </row>
    <row r="2123" spans="2:63" s="1" customFormat="1" x14ac:dyDescent="0.2">
      <c r="B2123" s="21"/>
      <c r="D2123" s="104" t="s">
        <v>114</v>
      </c>
      <c r="F2123" s="105" t="s">
        <v>3815</v>
      </c>
      <c r="I2123" s="97"/>
      <c r="J2123" s="156"/>
      <c r="K2123" s="106"/>
      <c r="R2123" s="44"/>
      <c r="AR2123" s="10" t="s">
        <v>114</v>
      </c>
      <c r="AS2123" s="10" t="s">
        <v>70</v>
      </c>
    </row>
    <row r="2124" spans="2:63" s="1" customFormat="1" ht="21.75" customHeight="1" x14ac:dyDescent="0.2">
      <c r="B2124" s="92"/>
      <c r="C2124" s="108" t="s">
        <v>3817</v>
      </c>
      <c r="D2124" s="108" t="s">
        <v>2889</v>
      </c>
      <c r="E2124" s="109" t="s">
        <v>3818</v>
      </c>
      <c r="F2124" s="110" t="s">
        <v>3819</v>
      </c>
      <c r="G2124" s="111" t="s">
        <v>111</v>
      </c>
      <c r="H2124" s="112">
        <v>2</v>
      </c>
      <c r="I2124" s="97" t="s">
        <v>4510</v>
      </c>
      <c r="J2124" s="156"/>
      <c r="K2124" s="113" t="s">
        <v>1</v>
      </c>
      <c r="L2124" s="114" t="s">
        <v>35</v>
      </c>
      <c r="M2124" s="100">
        <v>0</v>
      </c>
      <c r="N2124" s="100">
        <f>M2124*H2124</f>
        <v>0</v>
      </c>
      <c r="O2124" s="100">
        <v>0</v>
      </c>
      <c r="P2124" s="100">
        <f>O2124*H2124</f>
        <v>0</v>
      </c>
      <c r="Q2124" s="100">
        <v>0</v>
      </c>
      <c r="R2124" s="101">
        <f>Q2124*H2124</f>
        <v>0</v>
      </c>
      <c r="AP2124" s="102" t="s">
        <v>128</v>
      </c>
      <c r="AR2124" s="102" t="s">
        <v>2889</v>
      </c>
      <c r="AS2124" s="102" t="s">
        <v>70</v>
      </c>
      <c r="AW2124" s="10" t="s">
        <v>113</v>
      </c>
      <c r="BC2124" s="103" t="e">
        <f>IF(L2124="základní",#REF!,0)</f>
        <v>#REF!</v>
      </c>
      <c r="BD2124" s="103">
        <f>IF(L2124="snížená",#REF!,0)</f>
        <v>0</v>
      </c>
      <c r="BE2124" s="103">
        <f>IF(L2124="zákl. přenesená",#REF!,0)</f>
        <v>0</v>
      </c>
      <c r="BF2124" s="103">
        <f>IF(L2124="sníž. přenesená",#REF!,0)</f>
        <v>0</v>
      </c>
      <c r="BG2124" s="103">
        <f>IF(L2124="nulová",#REF!,0)</f>
        <v>0</v>
      </c>
      <c r="BH2124" s="10" t="s">
        <v>78</v>
      </c>
      <c r="BI2124" s="103" t="e">
        <f>ROUND(#REF!*H2124,2)</f>
        <v>#REF!</v>
      </c>
      <c r="BJ2124" s="10" t="s">
        <v>112</v>
      </c>
      <c r="BK2124" s="102" t="s">
        <v>3820</v>
      </c>
    </row>
    <row r="2125" spans="2:63" s="1" customFormat="1" x14ac:dyDescent="0.2">
      <c r="B2125" s="21"/>
      <c r="D2125" s="104" t="s">
        <v>114</v>
      </c>
      <c r="F2125" s="105" t="s">
        <v>3819</v>
      </c>
      <c r="I2125" s="97"/>
      <c r="J2125" s="156"/>
      <c r="K2125" s="106"/>
      <c r="R2125" s="44"/>
      <c r="AR2125" s="10" t="s">
        <v>114</v>
      </c>
      <c r="AS2125" s="10" t="s">
        <v>70</v>
      </c>
    </row>
    <row r="2126" spans="2:63" s="1" customFormat="1" ht="21.75" customHeight="1" x14ac:dyDescent="0.2">
      <c r="B2126" s="92"/>
      <c r="C2126" s="108" t="s">
        <v>2104</v>
      </c>
      <c r="D2126" s="108" t="s">
        <v>2889</v>
      </c>
      <c r="E2126" s="109" t="s">
        <v>3821</v>
      </c>
      <c r="F2126" s="110" t="s">
        <v>3822</v>
      </c>
      <c r="G2126" s="111" t="s">
        <v>111</v>
      </c>
      <c r="H2126" s="112">
        <v>2</v>
      </c>
      <c r="I2126" s="97" t="s">
        <v>4510</v>
      </c>
      <c r="J2126" s="156"/>
      <c r="K2126" s="113" t="s">
        <v>1</v>
      </c>
      <c r="L2126" s="114" t="s">
        <v>35</v>
      </c>
      <c r="M2126" s="100">
        <v>0</v>
      </c>
      <c r="N2126" s="100">
        <f>M2126*H2126</f>
        <v>0</v>
      </c>
      <c r="O2126" s="100">
        <v>0</v>
      </c>
      <c r="P2126" s="100">
        <f>O2126*H2126</f>
        <v>0</v>
      </c>
      <c r="Q2126" s="100">
        <v>0</v>
      </c>
      <c r="R2126" s="101">
        <f>Q2126*H2126</f>
        <v>0</v>
      </c>
      <c r="AP2126" s="102" t="s">
        <v>128</v>
      </c>
      <c r="AR2126" s="102" t="s">
        <v>2889</v>
      </c>
      <c r="AS2126" s="102" t="s">
        <v>70</v>
      </c>
      <c r="AW2126" s="10" t="s">
        <v>113</v>
      </c>
      <c r="BC2126" s="103" t="e">
        <f>IF(L2126="základní",#REF!,0)</f>
        <v>#REF!</v>
      </c>
      <c r="BD2126" s="103">
        <f>IF(L2126="snížená",#REF!,0)</f>
        <v>0</v>
      </c>
      <c r="BE2126" s="103">
        <f>IF(L2126="zákl. přenesená",#REF!,0)</f>
        <v>0</v>
      </c>
      <c r="BF2126" s="103">
        <f>IF(L2126="sníž. přenesená",#REF!,0)</f>
        <v>0</v>
      </c>
      <c r="BG2126" s="103">
        <f>IF(L2126="nulová",#REF!,0)</f>
        <v>0</v>
      </c>
      <c r="BH2126" s="10" t="s">
        <v>78</v>
      </c>
      <c r="BI2126" s="103" t="e">
        <f>ROUND(#REF!*H2126,2)</f>
        <v>#REF!</v>
      </c>
      <c r="BJ2126" s="10" t="s">
        <v>112</v>
      </c>
      <c r="BK2126" s="102" t="s">
        <v>3823</v>
      </c>
    </row>
    <row r="2127" spans="2:63" s="1" customFormat="1" x14ac:dyDescent="0.2">
      <c r="B2127" s="21"/>
      <c r="D2127" s="104" t="s">
        <v>114</v>
      </c>
      <c r="F2127" s="105" t="s">
        <v>3822</v>
      </c>
      <c r="I2127" s="97"/>
      <c r="J2127" s="156"/>
      <c r="K2127" s="106"/>
      <c r="R2127" s="44"/>
      <c r="AR2127" s="10" t="s">
        <v>114</v>
      </c>
      <c r="AS2127" s="10" t="s">
        <v>70</v>
      </c>
    </row>
    <row r="2128" spans="2:63" s="1" customFormat="1" ht="24.2" customHeight="1" x14ac:dyDescent="0.2">
      <c r="B2128" s="92"/>
      <c r="C2128" s="108" t="s">
        <v>3824</v>
      </c>
      <c r="D2128" s="108" t="s">
        <v>2889</v>
      </c>
      <c r="E2128" s="109" t="s">
        <v>3825</v>
      </c>
      <c r="F2128" s="110" t="s">
        <v>3826</v>
      </c>
      <c r="G2128" s="111" t="s">
        <v>220</v>
      </c>
      <c r="H2128" s="112">
        <v>2</v>
      </c>
      <c r="I2128" s="97" t="s">
        <v>4510</v>
      </c>
      <c r="J2128" s="156"/>
      <c r="K2128" s="113" t="s">
        <v>1</v>
      </c>
      <c r="L2128" s="114" t="s">
        <v>35</v>
      </c>
      <c r="M2128" s="100">
        <v>0</v>
      </c>
      <c r="N2128" s="100">
        <f>M2128*H2128</f>
        <v>0</v>
      </c>
      <c r="O2128" s="100">
        <v>0</v>
      </c>
      <c r="P2128" s="100">
        <f>O2128*H2128</f>
        <v>0</v>
      </c>
      <c r="Q2128" s="100">
        <v>0</v>
      </c>
      <c r="R2128" s="101">
        <f>Q2128*H2128</f>
        <v>0</v>
      </c>
      <c r="AP2128" s="102" t="s">
        <v>128</v>
      </c>
      <c r="AR2128" s="102" t="s">
        <v>2889</v>
      </c>
      <c r="AS2128" s="102" t="s">
        <v>70</v>
      </c>
      <c r="AW2128" s="10" t="s">
        <v>113</v>
      </c>
      <c r="BC2128" s="103" t="e">
        <f>IF(L2128="základní",#REF!,0)</f>
        <v>#REF!</v>
      </c>
      <c r="BD2128" s="103">
        <f>IF(L2128="snížená",#REF!,0)</f>
        <v>0</v>
      </c>
      <c r="BE2128" s="103">
        <f>IF(L2128="zákl. přenesená",#REF!,0)</f>
        <v>0</v>
      </c>
      <c r="BF2128" s="103">
        <f>IF(L2128="sníž. přenesená",#REF!,0)</f>
        <v>0</v>
      </c>
      <c r="BG2128" s="103">
        <f>IF(L2128="nulová",#REF!,0)</f>
        <v>0</v>
      </c>
      <c r="BH2128" s="10" t="s">
        <v>78</v>
      </c>
      <c r="BI2128" s="103" t="e">
        <f>ROUND(#REF!*H2128,2)</f>
        <v>#REF!</v>
      </c>
      <c r="BJ2128" s="10" t="s">
        <v>112</v>
      </c>
      <c r="BK2128" s="102" t="s">
        <v>3827</v>
      </c>
    </row>
    <row r="2129" spans="2:63" s="1" customFormat="1" x14ac:dyDescent="0.2">
      <c r="B2129" s="21"/>
      <c r="D2129" s="104" t="s">
        <v>114</v>
      </c>
      <c r="F2129" s="105" t="s">
        <v>3826</v>
      </c>
      <c r="I2129" s="97"/>
      <c r="J2129" s="156"/>
      <c r="K2129" s="106"/>
      <c r="R2129" s="44"/>
      <c r="AR2129" s="10" t="s">
        <v>114</v>
      </c>
      <c r="AS2129" s="10" t="s">
        <v>70</v>
      </c>
    </row>
    <row r="2130" spans="2:63" s="1" customFormat="1" ht="24.2" customHeight="1" x14ac:dyDescent="0.2">
      <c r="B2130" s="92"/>
      <c r="C2130" s="108" t="s">
        <v>2108</v>
      </c>
      <c r="D2130" s="108" t="s">
        <v>2889</v>
      </c>
      <c r="E2130" s="109" t="s">
        <v>3828</v>
      </c>
      <c r="F2130" s="110" t="s">
        <v>3829</v>
      </c>
      <c r="G2130" s="111" t="s">
        <v>111</v>
      </c>
      <c r="H2130" s="112">
        <v>2</v>
      </c>
      <c r="I2130" s="97" t="s">
        <v>4510</v>
      </c>
      <c r="J2130" s="156"/>
      <c r="K2130" s="113" t="s">
        <v>1</v>
      </c>
      <c r="L2130" s="114" t="s">
        <v>35</v>
      </c>
      <c r="M2130" s="100">
        <v>0</v>
      </c>
      <c r="N2130" s="100">
        <f>M2130*H2130</f>
        <v>0</v>
      </c>
      <c r="O2130" s="100">
        <v>0</v>
      </c>
      <c r="P2130" s="100">
        <f>O2130*H2130</f>
        <v>0</v>
      </c>
      <c r="Q2130" s="100">
        <v>0</v>
      </c>
      <c r="R2130" s="101">
        <f>Q2130*H2130</f>
        <v>0</v>
      </c>
      <c r="AP2130" s="102" t="s">
        <v>128</v>
      </c>
      <c r="AR2130" s="102" t="s">
        <v>2889</v>
      </c>
      <c r="AS2130" s="102" t="s">
        <v>70</v>
      </c>
      <c r="AW2130" s="10" t="s">
        <v>113</v>
      </c>
      <c r="BC2130" s="103" t="e">
        <f>IF(L2130="základní",#REF!,0)</f>
        <v>#REF!</v>
      </c>
      <c r="BD2130" s="103">
        <f>IF(L2130="snížená",#REF!,0)</f>
        <v>0</v>
      </c>
      <c r="BE2130" s="103">
        <f>IF(L2130="zákl. přenesená",#REF!,0)</f>
        <v>0</v>
      </c>
      <c r="BF2130" s="103">
        <f>IF(L2130="sníž. přenesená",#REF!,0)</f>
        <v>0</v>
      </c>
      <c r="BG2130" s="103">
        <f>IF(L2130="nulová",#REF!,0)</f>
        <v>0</v>
      </c>
      <c r="BH2130" s="10" t="s">
        <v>78</v>
      </c>
      <c r="BI2130" s="103" t="e">
        <f>ROUND(#REF!*H2130,2)</f>
        <v>#REF!</v>
      </c>
      <c r="BJ2130" s="10" t="s">
        <v>112</v>
      </c>
      <c r="BK2130" s="102" t="s">
        <v>3830</v>
      </c>
    </row>
    <row r="2131" spans="2:63" s="1" customFormat="1" ht="19.5" x14ac:dyDescent="0.2">
      <c r="B2131" s="21"/>
      <c r="D2131" s="104" t="s">
        <v>114</v>
      </c>
      <c r="F2131" s="105" t="s">
        <v>3829</v>
      </c>
      <c r="I2131" s="97"/>
      <c r="J2131" s="156"/>
      <c r="K2131" s="106"/>
      <c r="R2131" s="44"/>
      <c r="AR2131" s="10" t="s">
        <v>114</v>
      </c>
      <c r="AS2131" s="10" t="s">
        <v>70</v>
      </c>
    </row>
    <row r="2132" spans="2:63" s="1" customFormat="1" ht="24.2" customHeight="1" x14ac:dyDescent="0.2">
      <c r="B2132" s="92"/>
      <c r="C2132" s="108" t="s">
        <v>3831</v>
      </c>
      <c r="D2132" s="108" t="s">
        <v>2889</v>
      </c>
      <c r="E2132" s="109" t="s">
        <v>3832</v>
      </c>
      <c r="F2132" s="110" t="s">
        <v>3833</v>
      </c>
      <c r="G2132" s="111" t="s">
        <v>111</v>
      </c>
      <c r="H2132" s="112">
        <v>2</v>
      </c>
      <c r="I2132" s="97" t="s">
        <v>4510</v>
      </c>
      <c r="J2132" s="156"/>
      <c r="K2132" s="113" t="s">
        <v>1</v>
      </c>
      <c r="L2132" s="114" t="s">
        <v>35</v>
      </c>
      <c r="M2132" s="100">
        <v>0</v>
      </c>
      <c r="N2132" s="100">
        <f>M2132*H2132</f>
        <v>0</v>
      </c>
      <c r="O2132" s="100">
        <v>0</v>
      </c>
      <c r="P2132" s="100">
        <f>O2132*H2132</f>
        <v>0</v>
      </c>
      <c r="Q2132" s="100">
        <v>0</v>
      </c>
      <c r="R2132" s="101">
        <f>Q2132*H2132</f>
        <v>0</v>
      </c>
      <c r="AP2132" s="102" t="s">
        <v>128</v>
      </c>
      <c r="AR2132" s="102" t="s">
        <v>2889</v>
      </c>
      <c r="AS2132" s="102" t="s">
        <v>70</v>
      </c>
      <c r="AW2132" s="10" t="s">
        <v>113</v>
      </c>
      <c r="BC2132" s="103" t="e">
        <f>IF(L2132="základní",#REF!,0)</f>
        <v>#REF!</v>
      </c>
      <c r="BD2132" s="103">
        <f>IF(L2132="snížená",#REF!,0)</f>
        <v>0</v>
      </c>
      <c r="BE2132" s="103">
        <f>IF(L2132="zákl. přenesená",#REF!,0)</f>
        <v>0</v>
      </c>
      <c r="BF2132" s="103">
        <f>IF(L2132="sníž. přenesená",#REF!,0)</f>
        <v>0</v>
      </c>
      <c r="BG2132" s="103">
        <f>IF(L2132="nulová",#REF!,0)</f>
        <v>0</v>
      </c>
      <c r="BH2132" s="10" t="s">
        <v>78</v>
      </c>
      <c r="BI2132" s="103" t="e">
        <f>ROUND(#REF!*H2132,2)</f>
        <v>#REF!</v>
      </c>
      <c r="BJ2132" s="10" t="s">
        <v>112</v>
      </c>
      <c r="BK2132" s="102" t="s">
        <v>3834</v>
      </c>
    </row>
    <row r="2133" spans="2:63" s="1" customFormat="1" ht="19.5" x14ac:dyDescent="0.2">
      <c r="B2133" s="21"/>
      <c r="D2133" s="104" t="s">
        <v>114</v>
      </c>
      <c r="F2133" s="105" t="s">
        <v>3833</v>
      </c>
      <c r="I2133" s="97"/>
      <c r="J2133" s="156"/>
      <c r="K2133" s="106"/>
      <c r="R2133" s="44"/>
      <c r="AR2133" s="10" t="s">
        <v>114</v>
      </c>
      <c r="AS2133" s="10" t="s">
        <v>70</v>
      </c>
    </row>
    <row r="2134" spans="2:63" s="1" customFormat="1" ht="21.75" customHeight="1" x14ac:dyDescent="0.2">
      <c r="B2134" s="92"/>
      <c r="C2134" s="108" t="s">
        <v>2113</v>
      </c>
      <c r="D2134" s="108" t="s">
        <v>2889</v>
      </c>
      <c r="E2134" s="109" t="s">
        <v>3835</v>
      </c>
      <c r="F2134" s="110" t="s">
        <v>3836</v>
      </c>
      <c r="G2134" s="111" t="s">
        <v>220</v>
      </c>
      <c r="H2134" s="112">
        <v>2</v>
      </c>
      <c r="I2134" s="97" t="s">
        <v>4510</v>
      </c>
      <c r="J2134" s="156"/>
      <c r="K2134" s="113" t="s">
        <v>1</v>
      </c>
      <c r="L2134" s="114" t="s">
        <v>35</v>
      </c>
      <c r="M2134" s="100">
        <v>0</v>
      </c>
      <c r="N2134" s="100">
        <f>M2134*H2134</f>
        <v>0</v>
      </c>
      <c r="O2134" s="100">
        <v>0</v>
      </c>
      <c r="P2134" s="100">
        <f>O2134*H2134</f>
        <v>0</v>
      </c>
      <c r="Q2134" s="100">
        <v>0</v>
      </c>
      <c r="R2134" s="101">
        <f>Q2134*H2134</f>
        <v>0</v>
      </c>
      <c r="AP2134" s="102" t="s">
        <v>128</v>
      </c>
      <c r="AR2134" s="102" t="s">
        <v>2889</v>
      </c>
      <c r="AS2134" s="102" t="s">
        <v>70</v>
      </c>
      <c r="AW2134" s="10" t="s">
        <v>113</v>
      </c>
      <c r="BC2134" s="103" t="e">
        <f>IF(L2134="základní",#REF!,0)</f>
        <v>#REF!</v>
      </c>
      <c r="BD2134" s="103">
        <f>IF(L2134="snížená",#REF!,0)</f>
        <v>0</v>
      </c>
      <c r="BE2134" s="103">
        <f>IF(L2134="zákl. přenesená",#REF!,0)</f>
        <v>0</v>
      </c>
      <c r="BF2134" s="103">
        <f>IF(L2134="sníž. přenesená",#REF!,0)</f>
        <v>0</v>
      </c>
      <c r="BG2134" s="103">
        <f>IF(L2134="nulová",#REF!,0)</f>
        <v>0</v>
      </c>
      <c r="BH2134" s="10" t="s">
        <v>78</v>
      </c>
      <c r="BI2134" s="103" t="e">
        <f>ROUND(#REF!*H2134,2)</f>
        <v>#REF!</v>
      </c>
      <c r="BJ2134" s="10" t="s">
        <v>112</v>
      </c>
      <c r="BK2134" s="102" t="s">
        <v>3837</v>
      </c>
    </row>
    <row r="2135" spans="2:63" s="1" customFormat="1" x14ac:dyDescent="0.2">
      <c r="B2135" s="21"/>
      <c r="D2135" s="104" t="s">
        <v>114</v>
      </c>
      <c r="F2135" s="105" t="s">
        <v>3836</v>
      </c>
      <c r="I2135" s="97"/>
      <c r="J2135" s="156"/>
      <c r="K2135" s="106"/>
      <c r="R2135" s="44"/>
      <c r="AR2135" s="10" t="s">
        <v>114</v>
      </c>
      <c r="AS2135" s="10" t="s">
        <v>70</v>
      </c>
    </row>
    <row r="2136" spans="2:63" s="1" customFormat="1" ht="21.75" customHeight="1" x14ac:dyDescent="0.2">
      <c r="B2136" s="92"/>
      <c r="C2136" s="108" t="s">
        <v>3838</v>
      </c>
      <c r="D2136" s="108" t="s">
        <v>2889</v>
      </c>
      <c r="E2136" s="109" t="s">
        <v>3839</v>
      </c>
      <c r="F2136" s="110" t="s">
        <v>3840</v>
      </c>
      <c r="G2136" s="111" t="s">
        <v>220</v>
      </c>
      <c r="H2136" s="112">
        <v>2</v>
      </c>
      <c r="I2136" s="97" t="s">
        <v>4510</v>
      </c>
      <c r="J2136" s="156"/>
      <c r="K2136" s="113" t="s">
        <v>1</v>
      </c>
      <c r="L2136" s="114" t="s">
        <v>35</v>
      </c>
      <c r="M2136" s="100">
        <v>0</v>
      </c>
      <c r="N2136" s="100">
        <f>M2136*H2136</f>
        <v>0</v>
      </c>
      <c r="O2136" s="100">
        <v>0</v>
      </c>
      <c r="P2136" s="100">
        <f>O2136*H2136</f>
        <v>0</v>
      </c>
      <c r="Q2136" s="100">
        <v>0</v>
      </c>
      <c r="R2136" s="101">
        <f>Q2136*H2136</f>
        <v>0</v>
      </c>
      <c r="AP2136" s="102" t="s">
        <v>128</v>
      </c>
      <c r="AR2136" s="102" t="s">
        <v>2889</v>
      </c>
      <c r="AS2136" s="102" t="s">
        <v>70</v>
      </c>
      <c r="AW2136" s="10" t="s">
        <v>113</v>
      </c>
      <c r="BC2136" s="103" t="e">
        <f>IF(L2136="základní",#REF!,0)</f>
        <v>#REF!</v>
      </c>
      <c r="BD2136" s="103">
        <f>IF(L2136="snížená",#REF!,0)</f>
        <v>0</v>
      </c>
      <c r="BE2136" s="103">
        <f>IF(L2136="zákl. přenesená",#REF!,0)</f>
        <v>0</v>
      </c>
      <c r="BF2136" s="103">
        <f>IF(L2136="sníž. přenesená",#REF!,0)</f>
        <v>0</v>
      </c>
      <c r="BG2136" s="103">
        <f>IF(L2136="nulová",#REF!,0)</f>
        <v>0</v>
      </c>
      <c r="BH2136" s="10" t="s">
        <v>78</v>
      </c>
      <c r="BI2136" s="103" t="e">
        <f>ROUND(#REF!*H2136,2)</f>
        <v>#REF!</v>
      </c>
      <c r="BJ2136" s="10" t="s">
        <v>112</v>
      </c>
      <c r="BK2136" s="102" t="s">
        <v>3841</v>
      </c>
    </row>
    <row r="2137" spans="2:63" s="1" customFormat="1" x14ac:dyDescent="0.2">
      <c r="B2137" s="21"/>
      <c r="D2137" s="104" t="s">
        <v>114</v>
      </c>
      <c r="F2137" s="105" t="s">
        <v>3840</v>
      </c>
      <c r="I2137" s="97"/>
      <c r="J2137" s="156"/>
      <c r="K2137" s="106"/>
      <c r="R2137" s="44"/>
      <c r="AR2137" s="10" t="s">
        <v>114</v>
      </c>
      <c r="AS2137" s="10" t="s">
        <v>70</v>
      </c>
    </row>
    <row r="2138" spans="2:63" s="1" customFormat="1" ht="24.2" customHeight="1" x14ac:dyDescent="0.2">
      <c r="B2138" s="92"/>
      <c r="C2138" s="108" t="s">
        <v>2117</v>
      </c>
      <c r="D2138" s="108" t="s">
        <v>2889</v>
      </c>
      <c r="E2138" s="109" t="s">
        <v>3842</v>
      </c>
      <c r="F2138" s="110" t="s">
        <v>3843</v>
      </c>
      <c r="G2138" s="111" t="s">
        <v>220</v>
      </c>
      <c r="H2138" s="112">
        <v>2</v>
      </c>
      <c r="I2138" s="97" t="s">
        <v>4510</v>
      </c>
      <c r="J2138" s="156"/>
      <c r="K2138" s="113" t="s">
        <v>1</v>
      </c>
      <c r="L2138" s="114" t="s">
        <v>35</v>
      </c>
      <c r="M2138" s="100">
        <v>0</v>
      </c>
      <c r="N2138" s="100">
        <f>M2138*H2138</f>
        <v>0</v>
      </c>
      <c r="O2138" s="100">
        <v>0</v>
      </c>
      <c r="P2138" s="100">
        <f>O2138*H2138</f>
        <v>0</v>
      </c>
      <c r="Q2138" s="100">
        <v>0</v>
      </c>
      <c r="R2138" s="101">
        <f>Q2138*H2138</f>
        <v>0</v>
      </c>
      <c r="AP2138" s="102" t="s">
        <v>128</v>
      </c>
      <c r="AR2138" s="102" t="s">
        <v>2889</v>
      </c>
      <c r="AS2138" s="102" t="s">
        <v>70</v>
      </c>
      <c r="AW2138" s="10" t="s">
        <v>113</v>
      </c>
      <c r="BC2138" s="103" t="e">
        <f>IF(L2138="základní",#REF!,0)</f>
        <v>#REF!</v>
      </c>
      <c r="BD2138" s="103">
        <f>IF(L2138="snížená",#REF!,0)</f>
        <v>0</v>
      </c>
      <c r="BE2138" s="103">
        <f>IF(L2138="zákl. přenesená",#REF!,0)</f>
        <v>0</v>
      </c>
      <c r="BF2138" s="103">
        <f>IF(L2138="sníž. přenesená",#REF!,0)</f>
        <v>0</v>
      </c>
      <c r="BG2138" s="103">
        <f>IF(L2138="nulová",#REF!,0)</f>
        <v>0</v>
      </c>
      <c r="BH2138" s="10" t="s">
        <v>78</v>
      </c>
      <c r="BI2138" s="103" t="e">
        <f>ROUND(#REF!*H2138,2)</f>
        <v>#REF!</v>
      </c>
      <c r="BJ2138" s="10" t="s">
        <v>112</v>
      </c>
      <c r="BK2138" s="102" t="s">
        <v>3844</v>
      </c>
    </row>
    <row r="2139" spans="2:63" s="1" customFormat="1" x14ac:dyDescent="0.2">
      <c r="B2139" s="21"/>
      <c r="D2139" s="104" t="s">
        <v>114</v>
      </c>
      <c r="F2139" s="105" t="s">
        <v>3843</v>
      </c>
      <c r="I2139" s="97"/>
      <c r="J2139" s="156"/>
      <c r="K2139" s="106"/>
      <c r="R2139" s="44"/>
      <c r="AR2139" s="10" t="s">
        <v>114</v>
      </c>
      <c r="AS2139" s="10" t="s">
        <v>70</v>
      </c>
    </row>
    <row r="2140" spans="2:63" s="1" customFormat="1" ht="16.5" customHeight="1" x14ac:dyDescent="0.2">
      <c r="B2140" s="92"/>
      <c r="C2140" s="108" t="s">
        <v>3845</v>
      </c>
      <c r="D2140" s="108" t="s">
        <v>2889</v>
      </c>
      <c r="E2140" s="109" t="s">
        <v>3846</v>
      </c>
      <c r="F2140" s="110" t="s">
        <v>3847</v>
      </c>
      <c r="G2140" s="111" t="s">
        <v>220</v>
      </c>
      <c r="H2140" s="112">
        <v>2</v>
      </c>
      <c r="I2140" s="97" t="s">
        <v>4510</v>
      </c>
      <c r="J2140" s="156"/>
      <c r="K2140" s="113" t="s">
        <v>1</v>
      </c>
      <c r="L2140" s="114" t="s">
        <v>35</v>
      </c>
      <c r="M2140" s="100">
        <v>0</v>
      </c>
      <c r="N2140" s="100">
        <f>M2140*H2140</f>
        <v>0</v>
      </c>
      <c r="O2140" s="100">
        <v>0</v>
      </c>
      <c r="P2140" s="100">
        <f>O2140*H2140</f>
        <v>0</v>
      </c>
      <c r="Q2140" s="100">
        <v>0</v>
      </c>
      <c r="R2140" s="101">
        <f>Q2140*H2140</f>
        <v>0</v>
      </c>
      <c r="AP2140" s="102" t="s">
        <v>128</v>
      </c>
      <c r="AR2140" s="102" t="s">
        <v>2889</v>
      </c>
      <c r="AS2140" s="102" t="s">
        <v>70</v>
      </c>
      <c r="AW2140" s="10" t="s">
        <v>113</v>
      </c>
      <c r="BC2140" s="103" t="e">
        <f>IF(L2140="základní",#REF!,0)</f>
        <v>#REF!</v>
      </c>
      <c r="BD2140" s="103">
        <f>IF(L2140="snížená",#REF!,0)</f>
        <v>0</v>
      </c>
      <c r="BE2140" s="103">
        <f>IF(L2140="zákl. přenesená",#REF!,0)</f>
        <v>0</v>
      </c>
      <c r="BF2140" s="103">
        <f>IF(L2140="sníž. přenesená",#REF!,0)</f>
        <v>0</v>
      </c>
      <c r="BG2140" s="103">
        <f>IF(L2140="nulová",#REF!,0)</f>
        <v>0</v>
      </c>
      <c r="BH2140" s="10" t="s">
        <v>78</v>
      </c>
      <c r="BI2140" s="103" t="e">
        <f>ROUND(#REF!*H2140,2)</f>
        <v>#REF!</v>
      </c>
      <c r="BJ2140" s="10" t="s">
        <v>112</v>
      </c>
      <c r="BK2140" s="102" t="s">
        <v>3848</v>
      </c>
    </row>
    <row r="2141" spans="2:63" s="1" customFormat="1" x14ac:dyDescent="0.2">
      <c r="B2141" s="21"/>
      <c r="D2141" s="104" t="s">
        <v>114</v>
      </c>
      <c r="F2141" s="105" t="s">
        <v>3847</v>
      </c>
      <c r="I2141" s="97"/>
      <c r="J2141" s="156"/>
      <c r="K2141" s="106"/>
      <c r="R2141" s="44"/>
      <c r="AR2141" s="10" t="s">
        <v>114</v>
      </c>
      <c r="AS2141" s="10" t="s">
        <v>70</v>
      </c>
    </row>
    <row r="2142" spans="2:63" s="1" customFormat="1" ht="16.5" customHeight="1" x14ac:dyDescent="0.2">
      <c r="B2142" s="92"/>
      <c r="C2142" s="108" t="s">
        <v>2122</v>
      </c>
      <c r="D2142" s="108" t="s">
        <v>2889</v>
      </c>
      <c r="E2142" s="109" t="s">
        <v>3849</v>
      </c>
      <c r="F2142" s="110" t="s">
        <v>3850</v>
      </c>
      <c r="G2142" s="111" t="s">
        <v>111</v>
      </c>
      <c r="H2142" s="112">
        <v>2</v>
      </c>
      <c r="I2142" s="97" t="s">
        <v>4510</v>
      </c>
      <c r="J2142" s="156"/>
      <c r="K2142" s="113" t="s">
        <v>1</v>
      </c>
      <c r="L2142" s="114" t="s">
        <v>35</v>
      </c>
      <c r="M2142" s="100">
        <v>0</v>
      </c>
      <c r="N2142" s="100">
        <f>M2142*H2142</f>
        <v>0</v>
      </c>
      <c r="O2142" s="100">
        <v>0</v>
      </c>
      <c r="P2142" s="100">
        <f>O2142*H2142</f>
        <v>0</v>
      </c>
      <c r="Q2142" s="100">
        <v>0</v>
      </c>
      <c r="R2142" s="101">
        <f>Q2142*H2142</f>
        <v>0</v>
      </c>
      <c r="AP2142" s="102" t="s">
        <v>128</v>
      </c>
      <c r="AR2142" s="102" t="s">
        <v>2889</v>
      </c>
      <c r="AS2142" s="102" t="s">
        <v>70</v>
      </c>
      <c r="AW2142" s="10" t="s">
        <v>113</v>
      </c>
      <c r="BC2142" s="103" t="e">
        <f>IF(L2142="základní",#REF!,0)</f>
        <v>#REF!</v>
      </c>
      <c r="BD2142" s="103">
        <f>IF(L2142="snížená",#REF!,0)</f>
        <v>0</v>
      </c>
      <c r="BE2142" s="103">
        <f>IF(L2142="zákl. přenesená",#REF!,0)</f>
        <v>0</v>
      </c>
      <c r="BF2142" s="103">
        <f>IF(L2142="sníž. přenesená",#REF!,0)</f>
        <v>0</v>
      </c>
      <c r="BG2142" s="103">
        <f>IF(L2142="nulová",#REF!,0)</f>
        <v>0</v>
      </c>
      <c r="BH2142" s="10" t="s">
        <v>78</v>
      </c>
      <c r="BI2142" s="103" t="e">
        <f>ROUND(#REF!*H2142,2)</f>
        <v>#REF!</v>
      </c>
      <c r="BJ2142" s="10" t="s">
        <v>112</v>
      </c>
      <c r="BK2142" s="102" t="s">
        <v>3851</v>
      </c>
    </row>
    <row r="2143" spans="2:63" s="1" customFormat="1" x14ac:dyDescent="0.2">
      <c r="B2143" s="21"/>
      <c r="D2143" s="104" t="s">
        <v>114</v>
      </c>
      <c r="F2143" s="105" t="s">
        <v>3850</v>
      </c>
      <c r="I2143" s="97"/>
      <c r="J2143" s="156"/>
      <c r="K2143" s="106"/>
      <c r="R2143" s="44"/>
      <c r="AR2143" s="10" t="s">
        <v>114</v>
      </c>
      <c r="AS2143" s="10" t="s">
        <v>70</v>
      </c>
    </row>
    <row r="2144" spans="2:63" s="1" customFormat="1" ht="24.2" customHeight="1" x14ac:dyDescent="0.2">
      <c r="B2144" s="92"/>
      <c r="C2144" s="108" t="s">
        <v>3852</v>
      </c>
      <c r="D2144" s="108" t="s">
        <v>2889</v>
      </c>
      <c r="E2144" s="109" t="s">
        <v>3853</v>
      </c>
      <c r="F2144" s="110" t="s">
        <v>3854</v>
      </c>
      <c r="G2144" s="111" t="s">
        <v>2452</v>
      </c>
      <c r="H2144" s="112">
        <v>2</v>
      </c>
      <c r="I2144" s="97" t="s">
        <v>4510</v>
      </c>
      <c r="J2144" s="156"/>
      <c r="K2144" s="113" t="s">
        <v>1</v>
      </c>
      <c r="L2144" s="114" t="s">
        <v>35</v>
      </c>
      <c r="M2144" s="100">
        <v>0</v>
      </c>
      <c r="N2144" s="100">
        <f>M2144*H2144</f>
        <v>0</v>
      </c>
      <c r="O2144" s="100">
        <v>0</v>
      </c>
      <c r="P2144" s="100">
        <f>O2144*H2144</f>
        <v>0</v>
      </c>
      <c r="Q2144" s="100">
        <v>0</v>
      </c>
      <c r="R2144" s="101">
        <f>Q2144*H2144</f>
        <v>0</v>
      </c>
      <c r="AP2144" s="102" t="s">
        <v>128</v>
      </c>
      <c r="AR2144" s="102" t="s">
        <v>2889</v>
      </c>
      <c r="AS2144" s="102" t="s">
        <v>70</v>
      </c>
      <c r="AW2144" s="10" t="s">
        <v>113</v>
      </c>
      <c r="BC2144" s="103" t="e">
        <f>IF(L2144="základní",#REF!,0)</f>
        <v>#REF!</v>
      </c>
      <c r="BD2144" s="103">
        <f>IF(L2144="snížená",#REF!,0)</f>
        <v>0</v>
      </c>
      <c r="BE2144" s="103">
        <f>IF(L2144="zákl. přenesená",#REF!,0)</f>
        <v>0</v>
      </c>
      <c r="BF2144" s="103">
        <f>IF(L2144="sníž. přenesená",#REF!,0)</f>
        <v>0</v>
      </c>
      <c r="BG2144" s="103">
        <f>IF(L2144="nulová",#REF!,0)</f>
        <v>0</v>
      </c>
      <c r="BH2144" s="10" t="s">
        <v>78</v>
      </c>
      <c r="BI2144" s="103" t="e">
        <f>ROUND(#REF!*H2144,2)</f>
        <v>#REF!</v>
      </c>
      <c r="BJ2144" s="10" t="s">
        <v>112</v>
      </c>
      <c r="BK2144" s="102" t="s">
        <v>3855</v>
      </c>
    </row>
    <row r="2145" spans="2:63" s="1" customFormat="1" ht="19.5" x14ac:dyDescent="0.2">
      <c r="B2145" s="21"/>
      <c r="D2145" s="104" t="s">
        <v>114</v>
      </c>
      <c r="F2145" s="105" t="s">
        <v>3854</v>
      </c>
      <c r="I2145" s="97"/>
      <c r="J2145" s="156"/>
      <c r="K2145" s="106"/>
      <c r="R2145" s="44"/>
      <c r="AR2145" s="10" t="s">
        <v>114</v>
      </c>
      <c r="AS2145" s="10" t="s">
        <v>70</v>
      </c>
    </row>
    <row r="2146" spans="2:63" s="1" customFormat="1" ht="24.2" customHeight="1" x14ac:dyDescent="0.2">
      <c r="B2146" s="92"/>
      <c r="C2146" s="108" t="s">
        <v>2126</v>
      </c>
      <c r="D2146" s="108" t="s">
        <v>2889</v>
      </c>
      <c r="E2146" s="109" t="s">
        <v>3856</v>
      </c>
      <c r="F2146" s="110" t="s">
        <v>3857</v>
      </c>
      <c r="G2146" s="111" t="s">
        <v>2452</v>
      </c>
      <c r="H2146" s="112">
        <v>2</v>
      </c>
      <c r="I2146" s="97" t="s">
        <v>4510</v>
      </c>
      <c r="J2146" s="156"/>
      <c r="K2146" s="113" t="s">
        <v>1</v>
      </c>
      <c r="L2146" s="114" t="s">
        <v>35</v>
      </c>
      <c r="M2146" s="100">
        <v>0</v>
      </c>
      <c r="N2146" s="100">
        <f>M2146*H2146</f>
        <v>0</v>
      </c>
      <c r="O2146" s="100">
        <v>0</v>
      </c>
      <c r="P2146" s="100">
        <f>O2146*H2146</f>
        <v>0</v>
      </c>
      <c r="Q2146" s="100">
        <v>0</v>
      </c>
      <c r="R2146" s="101">
        <f>Q2146*H2146</f>
        <v>0</v>
      </c>
      <c r="AP2146" s="102" t="s">
        <v>128</v>
      </c>
      <c r="AR2146" s="102" t="s">
        <v>2889</v>
      </c>
      <c r="AS2146" s="102" t="s">
        <v>70</v>
      </c>
      <c r="AW2146" s="10" t="s">
        <v>113</v>
      </c>
      <c r="BC2146" s="103" t="e">
        <f>IF(L2146="základní",#REF!,0)</f>
        <v>#REF!</v>
      </c>
      <c r="BD2146" s="103">
        <f>IF(L2146="snížená",#REF!,0)</f>
        <v>0</v>
      </c>
      <c r="BE2146" s="103">
        <f>IF(L2146="zákl. přenesená",#REF!,0)</f>
        <v>0</v>
      </c>
      <c r="BF2146" s="103">
        <f>IF(L2146="sníž. přenesená",#REF!,0)</f>
        <v>0</v>
      </c>
      <c r="BG2146" s="103">
        <f>IF(L2146="nulová",#REF!,0)</f>
        <v>0</v>
      </c>
      <c r="BH2146" s="10" t="s">
        <v>78</v>
      </c>
      <c r="BI2146" s="103" t="e">
        <f>ROUND(#REF!*H2146,2)</f>
        <v>#REF!</v>
      </c>
      <c r="BJ2146" s="10" t="s">
        <v>112</v>
      </c>
      <c r="BK2146" s="102" t="s">
        <v>3858</v>
      </c>
    </row>
    <row r="2147" spans="2:63" s="1" customFormat="1" ht="19.5" x14ac:dyDescent="0.2">
      <c r="B2147" s="21"/>
      <c r="D2147" s="104" t="s">
        <v>114</v>
      </c>
      <c r="F2147" s="105" t="s">
        <v>3857</v>
      </c>
      <c r="I2147" s="97"/>
      <c r="J2147" s="156"/>
      <c r="K2147" s="106"/>
      <c r="R2147" s="44"/>
      <c r="AR2147" s="10" t="s">
        <v>114</v>
      </c>
      <c r="AS2147" s="10" t="s">
        <v>70</v>
      </c>
    </row>
    <row r="2148" spans="2:63" s="1" customFormat="1" ht="24.2" customHeight="1" x14ac:dyDescent="0.2">
      <c r="B2148" s="92"/>
      <c r="C2148" s="108" t="s">
        <v>3859</v>
      </c>
      <c r="D2148" s="108" t="s">
        <v>2889</v>
      </c>
      <c r="E2148" s="109" t="s">
        <v>3860</v>
      </c>
      <c r="F2148" s="110" t="s">
        <v>3861</v>
      </c>
      <c r="G2148" s="111" t="s">
        <v>2452</v>
      </c>
      <c r="H2148" s="112">
        <v>2</v>
      </c>
      <c r="I2148" s="97" t="s">
        <v>4510</v>
      </c>
      <c r="J2148" s="156"/>
      <c r="K2148" s="113" t="s">
        <v>1</v>
      </c>
      <c r="L2148" s="114" t="s">
        <v>35</v>
      </c>
      <c r="M2148" s="100">
        <v>0</v>
      </c>
      <c r="N2148" s="100">
        <f>M2148*H2148</f>
        <v>0</v>
      </c>
      <c r="O2148" s="100">
        <v>0</v>
      </c>
      <c r="P2148" s="100">
        <f>O2148*H2148</f>
        <v>0</v>
      </c>
      <c r="Q2148" s="100">
        <v>0</v>
      </c>
      <c r="R2148" s="101">
        <f>Q2148*H2148</f>
        <v>0</v>
      </c>
      <c r="AP2148" s="102" t="s">
        <v>128</v>
      </c>
      <c r="AR2148" s="102" t="s">
        <v>2889</v>
      </c>
      <c r="AS2148" s="102" t="s">
        <v>70</v>
      </c>
      <c r="AW2148" s="10" t="s">
        <v>113</v>
      </c>
      <c r="BC2148" s="103" t="e">
        <f>IF(L2148="základní",#REF!,0)</f>
        <v>#REF!</v>
      </c>
      <c r="BD2148" s="103">
        <f>IF(L2148="snížená",#REF!,0)</f>
        <v>0</v>
      </c>
      <c r="BE2148" s="103">
        <f>IF(L2148="zákl. přenesená",#REF!,0)</f>
        <v>0</v>
      </c>
      <c r="BF2148" s="103">
        <f>IF(L2148="sníž. přenesená",#REF!,0)</f>
        <v>0</v>
      </c>
      <c r="BG2148" s="103">
        <f>IF(L2148="nulová",#REF!,0)</f>
        <v>0</v>
      </c>
      <c r="BH2148" s="10" t="s">
        <v>78</v>
      </c>
      <c r="BI2148" s="103" t="e">
        <f>ROUND(#REF!*H2148,2)</f>
        <v>#REF!</v>
      </c>
      <c r="BJ2148" s="10" t="s">
        <v>112</v>
      </c>
      <c r="BK2148" s="102" t="s">
        <v>3862</v>
      </c>
    </row>
    <row r="2149" spans="2:63" s="1" customFormat="1" x14ac:dyDescent="0.2">
      <c r="B2149" s="21"/>
      <c r="D2149" s="104" t="s">
        <v>114</v>
      </c>
      <c r="F2149" s="105" t="s">
        <v>3861</v>
      </c>
      <c r="I2149" s="97"/>
      <c r="J2149" s="156"/>
      <c r="K2149" s="106"/>
      <c r="R2149" s="44"/>
      <c r="AR2149" s="10" t="s">
        <v>114</v>
      </c>
      <c r="AS2149" s="10" t="s">
        <v>70</v>
      </c>
    </row>
    <row r="2150" spans="2:63" s="1" customFormat="1" ht="24.2" customHeight="1" x14ac:dyDescent="0.2">
      <c r="B2150" s="92"/>
      <c r="C2150" s="108" t="s">
        <v>2131</v>
      </c>
      <c r="D2150" s="108" t="s">
        <v>2889</v>
      </c>
      <c r="E2150" s="109" t="s">
        <v>3863</v>
      </c>
      <c r="F2150" s="110" t="s">
        <v>3864</v>
      </c>
      <c r="G2150" s="111" t="s">
        <v>2452</v>
      </c>
      <c r="H2150" s="112">
        <v>2</v>
      </c>
      <c r="I2150" s="97" t="s">
        <v>4510</v>
      </c>
      <c r="J2150" s="156"/>
      <c r="K2150" s="113" t="s">
        <v>1</v>
      </c>
      <c r="L2150" s="114" t="s">
        <v>35</v>
      </c>
      <c r="M2150" s="100">
        <v>0</v>
      </c>
      <c r="N2150" s="100">
        <f>M2150*H2150</f>
        <v>0</v>
      </c>
      <c r="O2150" s="100">
        <v>0</v>
      </c>
      <c r="P2150" s="100">
        <f>O2150*H2150</f>
        <v>0</v>
      </c>
      <c r="Q2150" s="100">
        <v>0</v>
      </c>
      <c r="R2150" s="101">
        <f>Q2150*H2150</f>
        <v>0</v>
      </c>
      <c r="AP2150" s="102" t="s">
        <v>128</v>
      </c>
      <c r="AR2150" s="102" t="s">
        <v>2889</v>
      </c>
      <c r="AS2150" s="102" t="s">
        <v>70</v>
      </c>
      <c r="AW2150" s="10" t="s">
        <v>113</v>
      </c>
      <c r="BC2150" s="103" t="e">
        <f>IF(L2150="základní",#REF!,0)</f>
        <v>#REF!</v>
      </c>
      <c r="BD2150" s="103">
        <f>IF(L2150="snížená",#REF!,0)</f>
        <v>0</v>
      </c>
      <c r="BE2150" s="103">
        <f>IF(L2150="zákl. přenesená",#REF!,0)</f>
        <v>0</v>
      </c>
      <c r="BF2150" s="103">
        <f>IF(L2150="sníž. přenesená",#REF!,0)</f>
        <v>0</v>
      </c>
      <c r="BG2150" s="103">
        <f>IF(L2150="nulová",#REF!,0)</f>
        <v>0</v>
      </c>
      <c r="BH2150" s="10" t="s">
        <v>78</v>
      </c>
      <c r="BI2150" s="103" t="e">
        <f>ROUND(#REF!*H2150,2)</f>
        <v>#REF!</v>
      </c>
      <c r="BJ2150" s="10" t="s">
        <v>112</v>
      </c>
      <c r="BK2150" s="102" t="s">
        <v>3865</v>
      </c>
    </row>
    <row r="2151" spans="2:63" s="1" customFormat="1" ht="19.5" x14ac:dyDescent="0.2">
      <c r="B2151" s="21"/>
      <c r="D2151" s="104" t="s">
        <v>114</v>
      </c>
      <c r="F2151" s="105" t="s">
        <v>3864</v>
      </c>
      <c r="I2151" s="97"/>
      <c r="J2151" s="156"/>
      <c r="K2151" s="106"/>
      <c r="R2151" s="44"/>
      <c r="AR2151" s="10" t="s">
        <v>114</v>
      </c>
      <c r="AS2151" s="10" t="s">
        <v>70</v>
      </c>
    </row>
    <row r="2152" spans="2:63" s="1" customFormat="1" ht="24.2" customHeight="1" x14ac:dyDescent="0.2">
      <c r="B2152" s="92"/>
      <c r="C2152" s="108" t="s">
        <v>3866</v>
      </c>
      <c r="D2152" s="108" t="s">
        <v>2889</v>
      </c>
      <c r="E2152" s="109" t="s">
        <v>3867</v>
      </c>
      <c r="F2152" s="110" t="s">
        <v>3868</v>
      </c>
      <c r="G2152" s="111" t="s">
        <v>2452</v>
      </c>
      <c r="H2152" s="112">
        <v>2</v>
      </c>
      <c r="I2152" s="97" t="s">
        <v>4510</v>
      </c>
      <c r="J2152" s="156"/>
      <c r="K2152" s="113" t="s">
        <v>1</v>
      </c>
      <c r="L2152" s="114" t="s">
        <v>35</v>
      </c>
      <c r="M2152" s="100">
        <v>0</v>
      </c>
      <c r="N2152" s="100">
        <f>M2152*H2152</f>
        <v>0</v>
      </c>
      <c r="O2152" s="100">
        <v>0</v>
      </c>
      <c r="P2152" s="100">
        <f>O2152*H2152</f>
        <v>0</v>
      </c>
      <c r="Q2152" s="100">
        <v>0</v>
      </c>
      <c r="R2152" s="101">
        <f>Q2152*H2152</f>
        <v>0</v>
      </c>
      <c r="AP2152" s="102" t="s">
        <v>128</v>
      </c>
      <c r="AR2152" s="102" t="s">
        <v>2889</v>
      </c>
      <c r="AS2152" s="102" t="s">
        <v>70</v>
      </c>
      <c r="AW2152" s="10" t="s">
        <v>113</v>
      </c>
      <c r="BC2152" s="103" t="e">
        <f>IF(L2152="základní",#REF!,0)</f>
        <v>#REF!</v>
      </c>
      <c r="BD2152" s="103">
        <f>IF(L2152="snížená",#REF!,0)</f>
        <v>0</v>
      </c>
      <c r="BE2152" s="103">
        <f>IF(L2152="zákl. přenesená",#REF!,0)</f>
        <v>0</v>
      </c>
      <c r="BF2152" s="103">
        <f>IF(L2152="sníž. přenesená",#REF!,0)</f>
        <v>0</v>
      </c>
      <c r="BG2152" s="103">
        <f>IF(L2152="nulová",#REF!,0)</f>
        <v>0</v>
      </c>
      <c r="BH2152" s="10" t="s">
        <v>78</v>
      </c>
      <c r="BI2152" s="103" t="e">
        <f>ROUND(#REF!*H2152,2)</f>
        <v>#REF!</v>
      </c>
      <c r="BJ2152" s="10" t="s">
        <v>112</v>
      </c>
      <c r="BK2152" s="102" t="s">
        <v>3869</v>
      </c>
    </row>
    <row r="2153" spans="2:63" s="1" customFormat="1" ht="19.5" x14ac:dyDescent="0.2">
      <c r="B2153" s="21"/>
      <c r="D2153" s="104" t="s">
        <v>114</v>
      </c>
      <c r="F2153" s="105" t="s">
        <v>3868</v>
      </c>
      <c r="I2153" s="97"/>
      <c r="J2153" s="156"/>
      <c r="K2153" s="106"/>
      <c r="R2153" s="44"/>
      <c r="AR2153" s="10" t="s">
        <v>114</v>
      </c>
      <c r="AS2153" s="10" t="s">
        <v>70</v>
      </c>
    </row>
    <row r="2154" spans="2:63" s="1" customFormat="1" ht="24.2" customHeight="1" x14ac:dyDescent="0.2">
      <c r="B2154" s="92"/>
      <c r="C2154" s="108" t="s">
        <v>2135</v>
      </c>
      <c r="D2154" s="108" t="s">
        <v>2889</v>
      </c>
      <c r="E2154" s="109" t="s">
        <v>3870</v>
      </c>
      <c r="F2154" s="110" t="s">
        <v>3871</v>
      </c>
      <c r="G2154" s="111" t="s">
        <v>2452</v>
      </c>
      <c r="H2154" s="112">
        <v>2</v>
      </c>
      <c r="I2154" s="97" t="s">
        <v>4510</v>
      </c>
      <c r="J2154" s="156"/>
      <c r="K2154" s="113" t="s">
        <v>1</v>
      </c>
      <c r="L2154" s="114" t="s">
        <v>35</v>
      </c>
      <c r="M2154" s="100">
        <v>0</v>
      </c>
      <c r="N2154" s="100">
        <f>M2154*H2154</f>
        <v>0</v>
      </c>
      <c r="O2154" s="100">
        <v>0</v>
      </c>
      <c r="P2154" s="100">
        <f>O2154*H2154</f>
        <v>0</v>
      </c>
      <c r="Q2154" s="100">
        <v>0</v>
      </c>
      <c r="R2154" s="101">
        <f>Q2154*H2154</f>
        <v>0</v>
      </c>
      <c r="AP2154" s="102" t="s">
        <v>128</v>
      </c>
      <c r="AR2154" s="102" t="s">
        <v>2889</v>
      </c>
      <c r="AS2154" s="102" t="s">
        <v>70</v>
      </c>
      <c r="AW2154" s="10" t="s">
        <v>113</v>
      </c>
      <c r="BC2154" s="103" t="e">
        <f>IF(L2154="základní",#REF!,0)</f>
        <v>#REF!</v>
      </c>
      <c r="BD2154" s="103">
        <f>IF(L2154="snížená",#REF!,0)</f>
        <v>0</v>
      </c>
      <c r="BE2154" s="103">
        <f>IF(L2154="zákl. přenesená",#REF!,0)</f>
        <v>0</v>
      </c>
      <c r="BF2154" s="103">
        <f>IF(L2154="sníž. přenesená",#REF!,0)</f>
        <v>0</v>
      </c>
      <c r="BG2154" s="103">
        <f>IF(L2154="nulová",#REF!,0)</f>
        <v>0</v>
      </c>
      <c r="BH2154" s="10" t="s">
        <v>78</v>
      </c>
      <c r="BI2154" s="103" t="e">
        <f>ROUND(#REF!*H2154,2)</f>
        <v>#REF!</v>
      </c>
      <c r="BJ2154" s="10" t="s">
        <v>112</v>
      </c>
      <c r="BK2154" s="102" t="s">
        <v>3872</v>
      </c>
    </row>
    <row r="2155" spans="2:63" s="1" customFormat="1" ht="19.5" x14ac:dyDescent="0.2">
      <c r="B2155" s="21"/>
      <c r="D2155" s="104" t="s">
        <v>114</v>
      </c>
      <c r="F2155" s="105" t="s">
        <v>3871</v>
      </c>
      <c r="I2155" s="97"/>
      <c r="J2155" s="156"/>
      <c r="K2155" s="106"/>
      <c r="R2155" s="44"/>
      <c r="AR2155" s="10" t="s">
        <v>114</v>
      </c>
      <c r="AS2155" s="10" t="s">
        <v>70</v>
      </c>
    </row>
    <row r="2156" spans="2:63" s="1" customFormat="1" ht="16.5" customHeight="1" x14ac:dyDescent="0.2">
      <c r="B2156" s="92"/>
      <c r="C2156" s="108" t="s">
        <v>3873</v>
      </c>
      <c r="D2156" s="108" t="s">
        <v>2889</v>
      </c>
      <c r="E2156" s="109" t="s">
        <v>3874</v>
      </c>
      <c r="F2156" s="110" t="s">
        <v>3875</v>
      </c>
      <c r="G2156" s="111" t="s">
        <v>3876</v>
      </c>
      <c r="H2156" s="112">
        <v>1</v>
      </c>
      <c r="I2156" s="97" t="s">
        <v>4510</v>
      </c>
      <c r="J2156" s="156"/>
      <c r="K2156" s="113" t="s">
        <v>1</v>
      </c>
      <c r="L2156" s="114" t="s">
        <v>35</v>
      </c>
      <c r="M2156" s="100">
        <v>0</v>
      </c>
      <c r="N2156" s="100">
        <f>M2156*H2156</f>
        <v>0</v>
      </c>
      <c r="O2156" s="100">
        <v>0</v>
      </c>
      <c r="P2156" s="100">
        <f>O2156*H2156</f>
        <v>0</v>
      </c>
      <c r="Q2156" s="100">
        <v>0</v>
      </c>
      <c r="R2156" s="101">
        <f>Q2156*H2156</f>
        <v>0</v>
      </c>
      <c r="AP2156" s="102" t="s">
        <v>128</v>
      </c>
      <c r="AR2156" s="102" t="s">
        <v>2889</v>
      </c>
      <c r="AS2156" s="102" t="s">
        <v>70</v>
      </c>
      <c r="AW2156" s="10" t="s">
        <v>113</v>
      </c>
      <c r="BC2156" s="103" t="e">
        <f>IF(L2156="základní",#REF!,0)</f>
        <v>#REF!</v>
      </c>
      <c r="BD2156" s="103">
        <f>IF(L2156="snížená",#REF!,0)</f>
        <v>0</v>
      </c>
      <c r="BE2156" s="103">
        <f>IF(L2156="zákl. přenesená",#REF!,0)</f>
        <v>0</v>
      </c>
      <c r="BF2156" s="103">
        <f>IF(L2156="sníž. přenesená",#REF!,0)</f>
        <v>0</v>
      </c>
      <c r="BG2156" s="103">
        <f>IF(L2156="nulová",#REF!,0)</f>
        <v>0</v>
      </c>
      <c r="BH2156" s="10" t="s">
        <v>78</v>
      </c>
      <c r="BI2156" s="103" t="e">
        <f>ROUND(#REF!*H2156,2)</f>
        <v>#REF!</v>
      </c>
      <c r="BJ2156" s="10" t="s">
        <v>112</v>
      </c>
      <c r="BK2156" s="102" t="s">
        <v>3877</v>
      </c>
    </row>
    <row r="2157" spans="2:63" s="1" customFormat="1" x14ac:dyDescent="0.2">
      <c r="B2157" s="21"/>
      <c r="D2157" s="104" t="s">
        <v>114</v>
      </c>
      <c r="F2157" s="105" t="s">
        <v>3875</v>
      </c>
      <c r="I2157" s="97"/>
      <c r="J2157" s="156"/>
      <c r="K2157" s="106"/>
      <c r="R2157" s="44"/>
      <c r="AR2157" s="10" t="s">
        <v>114</v>
      </c>
      <c r="AS2157" s="10" t="s">
        <v>70</v>
      </c>
    </row>
    <row r="2158" spans="2:63" s="1" customFormat="1" ht="16.5" customHeight="1" x14ac:dyDescent="0.2">
      <c r="B2158" s="92"/>
      <c r="C2158" s="108" t="s">
        <v>2140</v>
      </c>
      <c r="D2158" s="108" t="s">
        <v>2889</v>
      </c>
      <c r="E2158" s="109" t="s">
        <v>3878</v>
      </c>
      <c r="F2158" s="110" t="s">
        <v>3879</v>
      </c>
      <c r="G2158" s="111" t="s">
        <v>3880</v>
      </c>
      <c r="H2158" s="112">
        <v>1</v>
      </c>
      <c r="I2158" s="97" t="s">
        <v>4510</v>
      </c>
      <c r="J2158" s="156"/>
      <c r="K2158" s="113" t="s">
        <v>1</v>
      </c>
      <c r="L2158" s="114" t="s">
        <v>35</v>
      </c>
      <c r="M2158" s="100">
        <v>0</v>
      </c>
      <c r="N2158" s="100">
        <f>M2158*H2158</f>
        <v>0</v>
      </c>
      <c r="O2158" s="100">
        <v>0</v>
      </c>
      <c r="P2158" s="100">
        <f>O2158*H2158</f>
        <v>0</v>
      </c>
      <c r="Q2158" s="100">
        <v>0</v>
      </c>
      <c r="R2158" s="101">
        <f>Q2158*H2158</f>
        <v>0</v>
      </c>
      <c r="AP2158" s="102" t="s">
        <v>128</v>
      </c>
      <c r="AR2158" s="102" t="s">
        <v>2889</v>
      </c>
      <c r="AS2158" s="102" t="s">
        <v>70</v>
      </c>
      <c r="AW2158" s="10" t="s">
        <v>113</v>
      </c>
      <c r="BC2158" s="103" t="e">
        <f>IF(L2158="základní",#REF!,0)</f>
        <v>#REF!</v>
      </c>
      <c r="BD2158" s="103">
        <f>IF(L2158="snížená",#REF!,0)</f>
        <v>0</v>
      </c>
      <c r="BE2158" s="103">
        <f>IF(L2158="zákl. přenesená",#REF!,0)</f>
        <v>0</v>
      </c>
      <c r="BF2158" s="103">
        <f>IF(L2158="sníž. přenesená",#REF!,0)</f>
        <v>0</v>
      </c>
      <c r="BG2158" s="103">
        <f>IF(L2158="nulová",#REF!,0)</f>
        <v>0</v>
      </c>
      <c r="BH2158" s="10" t="s">
        <v>78</v>
      </c>
      <c r="BI2158" s="103" t="e">
        <f>ROUND(#REF!*H2158,2)</f>
        <v>#REF!</v>
      </c>
      <c r="BJ2158" s="10" t="s">
        <v>112</v>
      </c>
      <c r="BK2158" s="102" t="s">
        <v>3881</v>
      </c>
    </row>
    <row r="2159" spans="2:63" s="1" customFormat="1" x14ac:dyDescent="0.2">
      <c r="B2159" s="21"/>
      <c r="D2159" s="104" t="s">
        <v>114</v>
      </c>
      <c r="F2159" s="105" t="s">
        <v>3879</v>
      </c>
      <c r="I2159" s="97"/>
      <c r="J2159" s="156"/>
      <c r="K2159" s="106"/>
      <c r="R2159" s="44"/>
      <c r="AR2159" s="10" t="s">
        <v>114</v>
      </c>
      <c r="AS2159" s="10" t="s">
        <v>70</v>
      </c>
    </row>
    <row r="2160" spans="2:63" s="1" customFormat="1" ht="24.2" customHeight="1" x14ac:dyDescent="0.2">
      <c r="B2160" s="92"/>
      <c r="C2160" s="108" t="s">
        <v>3882</v>
      </c>
      <c r="D2160" s="108" t="s">
        <v>2889</v>
      </c>
      <c r="E2160" s="109" t="s">
        <v>3883</v>
      </c>
      <c r="F2160" s="110" t="s">
        <v>3884</v>
      </c>
      <c r="G2160" s="111" t="s">
        <v>220</v>
      </c>
      <c r="H2160" s="112">
        <v>2</v>
      </c>
      <c r="I2160" s="97" t="s">
        <v>4510</v>
      </c>
      <c r="J2160" s="156"/>
      <c r="K2160" s="113" t="s">
        <v>1</v>
      </c>
      <c r="L2160" s="114" t="s">
        <v>35</v>
      </c>
      <c r="M2160" s="100">
        <v>0</v>
      </c>
      <c r="N2160" s="100">
        <f>M2160*H2160</f>
        <v>0</v>
      </c>
      <c r="O2160" s="100">
        <v>0</v>
      </c>
      <c r="P2160" s="100">
        <f>O2160*H2160</f>
        <v>0</v>
      </c>
      <c r="Q2160" s="100">
        <v>0</v>
      </c>
      <c r="R2160" s="101">
        <f>Q2160*H2160</f>
        <v>0</v>
      </c>
      <c r="AP2160" s="102" t="s">
        <v>128</v>
      </c>
      <c r="AR2160" s="102" t="s">
        <v>2889</v>
      </c>
      <c r="AS2160" s="102" t="s">
        <v>70</v>
      </c>
      <c r="AW2160" s="10" t="s">
        <v>113</v>
      </c>
      <c r="BC2160" s="103" t="e">
        <f>IF(L2160="základní",#REF!,0)</f>
        <v>#REF!</v>
      </c>
      <c r="BD2160" s="103">
        <f>IF(L2160="snížená",#REF!,0)</f>
        <v>0</v>
      </c>
      <c r="BE2160" s="103">
        <f>IF(L2160="zákl. přenesená",#REF!,0)</f>
        <v>0</v>
      </c>
      <c r="BF2160" s="103">
        <f>IF(L2160="sníž. přenesená",#REF!,0)</f>
        <v>0</v>
      </c>
      <c r="BG2160" s="103">
        <f>IF(L2160="nulová",#REF!,0)</f>
        <v>0</v>
      </c>
      <c r="BH2160" s="10" t="s">
        <v>78</v>
      </c>
      <c r="BI2160" s="103" t="e">
        <f>ROUND(#REF!*H2160,2)</f>
        <v>#REF!</v>
      </c>
      <c r="BJ2160" s="10" t="s">
        <v>112</v>
      </c>
      <c r="BK2160" s="102" t="s">
        <v>3885</v>
      </c>
    </row>
    <row r="2161" spans="2:63" s="1" customFormat="1" x14ac:dyDescent="0.2">
      <c r="B2161" s="21"/>
      <c r="D2161" s="104" t="s">
        <v>114</v>
      </c>
      <c r="F2161" s="105" t="s">
        <v>3884</v>
      </c>
      <c r="I2161" s="97"/>
      <c r="J2161" s="156"/>
      <c r="K2161" s="106"/>
      <c r="R2161" s="44"/>
      <c r="AR2161" s="10" t="s">
        <v>114</v>
      </c>
      <c r="AS2161" s="10" t="s">
        <v>70</v>
      </c>
    </row>
    <row r="2162" spans="2:63" s="1" customFormat="1" ht="24.2" customHeight="1" x14ac:dyDescent="0.2">
      <c r="B2162" s="92"/>
      <c r="C2162" s="108" t="s">
        <v>2144</v>
      </c>
      <c r="D2162" s="108" t="s">
        <v>2889</v>
      </c>
      <c r="E2162" s="109" t="s">
        <v>3886</v>
      </c>
      <c r="F2162" s="110" t="s">
        <v>3887</v>
      </c>
      <c r="G2162" s="111" t="s">
        <v>111</v>
      </c>
      <c r="H2162" s="112">
        <v>2</v>
      </c>
      <c r="I2162" s="97" t="s">
        <v>4510</v>
      </c>
      <c r="J2162" s="156"/>
      <c r="K2162" s="113" t="s">
        <v>1</v>
      </c>
      <c r="L2162" s="114" t="s">
        <v>35</v>
      </c>
      <c r="M2162" s="100">
        <v>0</v>
      </c>
      <c r="N2162" s="100">
        <f>M2162*H2162</f>
        <v>0</v>
      </c>
      <c r="O2162" s="100">
        <v>0</v>
      </c>
      <c r="P2162" s="100">
        <f>O2162*H2162</f>
        <v>0</v>
      </c>
      <c r="Q2162" s="100">
        <v>0</v>
      </c>
      <c r="R2162" s="101">
        <f>Q2162*H2162</f>
        <v>0</v>
      </c>
      <c r="AP2162" s="102" t="s">
        <v>128</v>
      </c>
      <c r="AR2162" s="102" t="s">
        <v>2889</v>
      </c>
      <c r="AS2162" s="102" t="s">
        <v>70</v>
      </c>
      <c r="AW2162" s="10" t="s">
        <v>113</v>
      </c>
      <c r="BC2162" s="103" t="e">
        <f>IF(L2162="základní",#REF!,0)</f>
        <v>#REF!</v>
      </c>
      <c r="BD2162" s="103">
        <f>IF(L2162="snížená",#REF!,0)</f>
        <v>0</v>
      </c>
      <c r="BE2162" s="103">
        <f>IF(L2162="zákl. přenesená",#REF!,0)</f>
        <v>0</v>
      </c>
      <c r="BF2162" s="103">
        <f>IF(L2162="sníž. přenesená",#REF!,0)</f>
        <v>0</v>
      </c>
      <c r="BG2162" s="103">
        <f>IF(L2162="nulová",#REF!,0)</f>
        <v>0</v>
      </c>
      <c r="BH2162" s="10" t="s">
        <v>78</v>
      </c>
      <c r="BI2162" s="103" t="e">
        <f>ROUND(#REF!*H2162,2)</f>
        <v>#REF!</v>
      </c>
      <c r="BJ2162" s="10" t="s">
        <v>112</v>
      </c>
      <c r="BK2162" s="102" t="s">
        <v>3888</v>
      </c>
    </row>
    <row r="2163" spans="2:63" s="1" customFormat="1" ht="19.5" x14ac:dyDescent="0.2">
      <c r="B2163" s="21"/>
      <c r="D2163" s="104" t="s">
        <v>114</v>
      </c>
      <c r="F2163" s="105" t="s">
        <v>3887</v>
      </c>
      <c r="I2163" s="97"/>
      <c r="J2163" s="156"/>
      <c r="K2163" s="106"/>
      <c r="R2163" s="44"/>
      <c r="AR2163" s="10" t="s">
        <v>114</v>
      </c>
      <c r="AS2163" s="10" t="s">
        <v>70</v>
      </c>
    </row>
    <row r="2164" spans="2:63" s="1" customFormat="1" ht="21.75" customHeight="1" x14ac:dyDescent="0.2">
      <c r="B2164" s="92"/>
      <c r="C2164" s="108" t="s">
        <v>3889</v>
      </c>
      <c r="D2164" s="108" t="s">
        <v>2889</v>
      </c>
      <c r="E2164" s="109" t="s">
        <v>3890</v>
      </c>
      <c r="F2164" s="110" t="s">
        <v>3891</v>
      </c>
      <c r="G2164" s="111" t="s">
        <v>111</v>
      </c>
      <c r="H2164" s="112">
        <v>2</v>
      </c>
      <c r="I2164" s="97" t="s">
        <v>4510</v>
      </c>
      <c r="J2164" s="156"/>
      <c r="K2164" s="113" t="s">
        <v>1</v>
      </c>
      <c r="L2164" s="114" t="s">
        <v>35</v>
      </c>
      <c r="M2164" s="100">
        <v>0</v>
      </c>
      <c r="N2164" s="100">
        <f>M2164*H2164</f>
        <v>0</v>
      </c>
      <c r="O2164" s="100">
        <v>0</v>
      </c>
      <c r="P2164" s="100">
        <f>O2164*H2164</f>
        <v>0</v>
      </c>
      <c r="Q2164" s="100">
        <v>0</v>
      </c>
      <c r="R2164" s="101">
        <f>Q2164*H2164</f>
        <v>0</v>
      </c>
      <c r="AP2164" s="102" t="s">
        <v>128</v>
      </c>
      <c r="AR2164" s="102" t="s">
        <v>2889</v>
      </c>
      <c r="AS2164" s="102" t="s">
        <v>70</v>
      </c>
      <c r="AW2164" s="10" t="s">
        <v>113</v>
      </c>
      <c r="BC2164" s="103" t="e">
        <f>IF(L2164="základní",#REF!,0)</f>
        <v>#REF!</v>
      </c>
      <c r="BD2164" s="103">
        <f>IF(L2164="snížená",#REF!,0)</f>
        <v>0</v>
      </c>
      <c r="BE2164" s="103">
        <f>IF(L2164="zákl. přenesená",#REF!,0)</f>
        <v>0</v>
      </c>
      <c r="BF2164" s="103">
        <f>IF(L2164="sníž. přenesená",#REF!,0)</f>
        <v>0</v>
      </c>
      <c r="BG2164" s="103">
        <f>IF(L2164="nulová",#REF!,0)</f>
        <v>0</v>
      </c>
      <c r="BH2164" s="10" t="s">
        <v>78</v>
      </c>
      <c r="BI2164" s="103" t="e">
        <f>ROUND(#REF!*H2164,2)</f>
        <v>#REF!</v>
      </c>
      <c r="BJ2164" s="10" t="s">
        <v>112</v>
      </c>
      <c r="BK2164" s="102" t="s">
        <v>3892</v>
      </c>
    </row>
    <row r="2165" spans="2:63" s="1" customFormat="1" x14ac:dyDescent="0.2">
      <c r="B2165" s="21"/>
      <c r="D2165" s="104" t="s">
        <v>114</v>
      </c>
      <c r="F2165" s="105" t="s">
        <v>3891</v>
      </c>
      <c r="I2165" s="97"/>
      <c r="J2165" s="156"/>
      <c r="K2165" s="106"/>
      <c r="R2165" s="44"/>
      <c r="AR2165" s="10" t="s">
        <v>114</v>
      </c>
      <c r="AS2165" s="10" t="s">
        <v>70</v>
      </c>
    </row>
    <row r="2166" spans="2:63" s="1" customFormat="1" ht="16.5" customHeight="1" x14ac:dyDescent="0.2">
      <c r="B2166" s="92"/>
      <c r="C2166" s="108" t="s">
        <v>2149</v>
      </c>
      <c r="D2166" s="108" t="s">
        <v>2889</v>
      </c>
      <c r="E2166" s="109" t="s">
        <v>3893</v>
      </c>
      <c r="F2166" s="110" t="s">
        <v>3894</v>
      </c>
      <c r="G2166" s="111" t="s">
        <v>220</v>
      </c>
      <c r="H2166" s="112">
        <v>2</v>
      </c>
      <c r="I2166" s="97" t="s">
        <v>4510</v>
      </c>
      <c r="J2166" s="156"/>
      <c r="K2166" s="113" t="s">
        <v>1</v>
      </c>
      <c r="L2166" s="114" t="s">
        <v>35</v>
      </c>
      <c r="M2166" s="100">
        <v>0</v>
      </c>
      <c r="N2166" s="100">
        <f>M2166*H2166</f>
        <v>0</v>
      </c>
      <c r="O2166" s="100">
        <v>4.1799999999999997E-3</v>
      </c>
      <c r="P2166" s="100">
        <f>O2166*H2166</f>
        <v>8.3599999999999994E-3</v>
      </c>
      <c r="Q2166" s="100">
        <v>0</v>
      </c>
      <c r="R2166" s="101">
        <f>Q2166*H2166</f>
        <v>0</v>
      </c>
      <c r="AP2166" s="102" t="s">
        <v>128</v>
      </c>
      <c r="AR2166" s="102" t="s">
        <v>2889</v>
      </c>
      <c r="AS2166" s="102" t="s">
        <v>70</v>
      </c>
      <c r="AW2166" s="10" t="s">
        <v>113</v>
      </c>
      <c r="BC2166" s="103" t="e">
        <f>IF(L2166="základní",#REF!,0)</f>
        <v>#REF!</v>
      </c>
      <c r="BD2166" s="103">
        <f>IF(L2166="snížená",#REF!,0)</f>
        <v>0</v>
      </c>
      <c r="BE2166" s="103">
        <f>IF(L2166="zákl. přenesená",#REF!,0)</f>
        <v>0</v>
      </c>
      <c r="BF2166" s="103">
        <f>IF(L2166="sníž. přenesená",#REF!,0)</f>
        <v>0</v>
      </c>
      <c r="BG2166" s="103">
        <f>IF(L2166="nulová",#REF!,0)</f>
        <v>0</v>
      </c>
      <c r="BH2166" s="10" t="s">
        <v>78</v>
      </c>
      <c r="BI2166" s="103" t="e">
        <f>ROUND(#REF!*H2166,2)</f>
        <v>#REF!</v>
      </c>
      <c r="BJ2166" s="10" t="s">
        <v>112</v>
      </c>
      <c r="BK2166" s="102" t="s">
        <v>3895</v>
      </c>
    </row>
    <row r="2167" spans="2:63" s="1" customFormat="1" x14ac:dyDescent="0.2">
      <c r="B2167" s="21"/>
      <c r="D2167" s="104" t="s">
        <v>114</v>
      </c>
      <c r="F2167" s="105" t="s">
        <v>3894</v>
      </c>
      <c r="I2167" s="97"/>
      <c r="J2167" s="156"/>
      <c r="K2167" s="106"/>
      <c r="R2167" s="44"/>
      <c r="AR2167" s="10" t="s">
        <v>114</v>
      </c>
      <c r="AS2167" s="10" t="s">
        <v>70</v>
      </c>
    </row>
    <row r="2168" spans="2:63" s="1" customFormat="1" ht="16.5" customHeight="1" x14ac:dyDescent="0.2">
      <c r="B2168" s="92"/>
      <c r="C2168" s="108" t="s">
        <v>3896</v>
      </c>
      <c r="D2168" s="108" t="s">
        <v>2889</v>
      </c>
      <c r="E2168" s="109" t="s">
        <v>3897</v>
      </c>
      <c r="F2168" s="110" t="s">
        <v>3898</v>
      </c>
      <c r="G2168" s="111" t="s">
        <v>111</v>
      </c>
      <c r="H2168" s="112">
        <v>2</v>
      </c>
      <c r="I2168" s="97" t="s">
        <v>4510</v>
      </c>
      <c r="J2168" s="156"/>
      <c r="K2168" s="113" t="s">
        <v>1</v>
      </c>
      <c r="L2168" s="114" t="s">
        <v>35</v>
      </c>
      <c r="M2168" s="100">
        <v>0</v>
      </c>
      <c r="N2168" s="100">
        <f>M2168*H2168</f>
        <v>0</v>
      </c>
      <c r="O2168" s="100">
        <v>4.4999999999999998E-2</v>
      </c>
      <c r="P2168" s="100">
        <f>O2168*H2168</f>
        <v>0.09</v>
      </c>
      <c r="Q2168" s="100">
        <v>0</v>
      </c>
      <c r="R2168" s="101">
        <f>Q2168*H2168</f>
        <v>0</v>
      </c>
      <c r="AP2168" s="102" t="s">
        <v>128</v>
      </c>
      <c r="AR2168" s="102" t="s">
        <v>2889</v>
      </c>
      <c r="AS2168" s="102" t="s">
        <v>70</v>
      </c>
      <c r="AW2168" s="10" t="s">
        <v>113</v>
      </c>
      <c r="BC2168" s="103" t="e">
        <f>IF(L2168="základní",#REF!,0)</f>
        <v>#REF!</v>
      </c>
      <c r="BD2168" s="103">
        <f>IF(L2168="snížená",#REF!,0)</f>
        <v>0</v>
      </c>
      <c r="BE2168" s="103">
        <f>IF(L2168="zákl. přenesená",#REF!,0)</f>
        <v>0</v>
      </c>
      <c r="BF2168" s="103">
        <f>IF(L2168="sníž. přenesená",#REF!,0)</f>
        <v>0</v>
      </c>
      <c r="BG2168" s="103">
        <f>IF(L2168="nulová",#REF!,0)</f>
        <v>0</v>
      </c>
      <c r="BH2168" s="10" t="s">
        <v>78</v>
      </c>
      <c r="BI2168" s="103" t="e">
        <f>ROUND(#REF!*H2168,2)</f>
        <v>#REF!</v>
      </c>
      <c r="BJ2168" s="10" t="s">
        <v>112</v>
      </c>
      <c r="BK2168" s="102" t="s">
        <v>3899</v>
      </c>
    </row>
    <row r="2169" spans="2:63" s="1" customFormat="1" x14ac:dyDescent="0.2">
      <c r="B2169" s="21"/>
      <c r="D2169" s="104" t="s">
        <v>114</v>
      </c>
      <c r="F2169" s="105" t="s">
        <v>3898</v>
      </c>
      <c r="I2169" s="97"/>
      <c r="J2169" s="156"/>
      <c r="K2169" s="106"/>
      <c r="R2169" s="44"/>
      <c r="AR2169" s="10" t="s">
        <v>114</v>
      </c>
      <c r="AS2169" s="10" t="s">
        <v>70</v>
      </c>
    </row>
    <row r="2170" spans="2:63" s="1" customFormat="1" ht="16.5" customHeight="1" x14ac:dyDescent="0.2">
      <c r="B2170" s="92"/>
      <c r="C2170" s="108" t="s">
        <v>2153</v>
      </c>
      <c r="D2170" s="108" t="s">
        <v>2889</v>
      </c>
      <c r="E2170" s="109" t="s">
        <v>3900</v>
      </c>
      <c r="F2170" s="110" t="s">
        <v>3901</v>
      </c>
      <c r="G2170" s="111" t="s">
        <v>111</v>
      </c>
      <c r="H2170" s="112">
        <v>2</v>
      </c>
      <c r="I2170" s="97" t="s">
        <v>4510</v>
      </c>
      <c r="J2170" s="156"/>
      <c r="K2170" s="113" t="s">
        <v>1</v>
      </c>
      <c r="L2170" s="114" t="s">
        <v>35</v>
      </c>
      <c r="M2170" s="100">
        <v>0</v>
      </c>
      <c r="N2170" s="100">
        <f>M2170*H2170</f>
        <v>0</v>
      </c>
      <c r="O2170" s="100">
        <v>1.125</v>
      </c>
      <c r="P2170" s="100">
        <f>O2170*H2170</f>
        <v>2.25</v>
      </c>
      <c r="Q2170" s="100">
        <v>0</v>
      </c>
      <c r="R2170" s="101">
        <f>Q2170*H2170</f>
        <v>0</v>
      </c>
      <c r="AP2170" s="102" t="s">
        <v>128</v>
      </c>
      <c r="AR2170" s="102" t="s">
        <v>2889</v>
      </c>
      <c r="AS2170" s="102" t="s">
        <v>70</v>
      </c>
      <c r="AW2170" s="10" t="s">
        <v>113</v>
      </c>
      <c r="BC2170" s="103" t="e">
        <f>IF(L2170="základní",#REF!,0)</f>
        <v>#REF!</v>
      </c>
      <c r="BD2170" s="103">
        <f>IF(L2170="snížená",#REF!,0)</f>
        <v>0</v>
      </c>
      <c r="BE2170" s="103">
        <f>IF(L2170="zákl. přenesená",#REF!,0)</f>
        <v>0</v>
      </c>
      <c r="BF2170" s="103">
        <f>IF(L2170="sníž. přenesená",#REF!,0)</f>
        <v>0</v>
      </c>
      <c r="BG2170" s="103">
        <f>IF(L2170="nulová",#REF!,0)</f>
        <v>0</v>
      </c>
      <c r="BH2170" s="10" t="s">
        <v>78</v>
      </c>
      <c r="BI2170" s="103" t="e">
        <f>ROUND(#REF!*H2170,2)</f>
        <v>#REF!</v>
      </c>
      <c r="BJ2170" s="10" t="s">
        <v>112</v>
      </c>
      <c r="BK2170" s="102" t="s">
        <v>3902</v>
      </c>
    </row>
    <row r="2171" spans="2:63" s="1" customFormat="1" x14ac:dyDescent="0.2">
      <c r="B2171" s="21"/>
      <c r="D2171" s="104" t="s">
        <v>114</v>
      </c>
      <c r="F2171" s="105" t="s">
        <v>3901</v>
      </c>
      <c r="I2171" s="97"/>
      <c r="J2171" s="156"/>
      <c r="K2171" s="106"/>
      <c r="R2171" s="44"/>
      <c r="AR2171" s="10" t="s">
        <v>114</v>
      </c>
      <c r="AS2171" s="10" t="s">
        <v>70</v>
      </c>
    </row>
    <row r="2172" spans="2:63" s="1" customFormat="1" ht="16.5" customHeight="1" x14ac:dyDescent="0.2">
      <c r="B2172" s="92"/>
      <c r="C2172" s="108" t="s">
        <v>3903</v>
      </c>
      <c r="D2172" s="108" t="s">
        <v>2889</v>
      </c>
      <c r="E2172" s="109" t="s">
        <v>3904</v>
      </c>
      <c r="F2172" s="110" t="s">
        <v>3905</v>
      </c>
      <c r="G2172" s="111" t="s">
        <v>111</v>
      </c>
      <c r="H2172" s="112">
        <v>1</v>
      </c>
      <c r="I2172" s="97" t="s">
        <v>4510</v>
      </c>
      <c r="J2172" s="156"/>
      <c r="K2172" s="113" t="s">
        <v>1</v>
      </c>
      <c r="L2172" s="114" t="s">
        <v>35</v>
      </c>
      <c r="M2172" s="100">
        <v>0</v>
      </c>
      <c r="N2172" s="100">
        <f>M2172*H2172</f>
        <v>0</v>
      </c>
      <c r="O2172" s="100">
        <v>0.93100000000000005</v>
      </c>
      <c r="P2172" s="100">
        <f>O2172*H2172</f>
        <v>0.93100000000000005</v>
      </c>
      <c r="Q2172" s="100">
        <v>0</v>
      </c>
      <c r="R2172" s="101">
        <f>Q2172*H2172</f>
        <v>0</v>
      </c>
      <c r="AP2172" s="102" t="s">
        <v>128</v>
      </c>
      <c r="AR2172" s="102" t="s">
        <v>2889</v>
      </c>
      <c r="AS2172" s="102" t="s">
        <v>70</v>
      </c>
      <c r="AW2172" s="10" t="s">
        <v>113</v>
      </c>
      <c r="BC2172" s="103" t="e">
        <f>IF(L2172="základní",#REF!,0)</f>
        <v>#REF!</v>
      </c>
      <c r="BD2172" s="103">
        <f>IF(L2172="snížená",#REF!,0)</f>
        <v>0</v>
      </c>
      <c r="BE2172" s="103">
        <f>IF(L2172="zákl. přenesená",#REF!,0)</f>
        <v>0</v>
      </c>
      <c r="BF2172" s="103">
        <f>IF(L2172="sníž. přenesená",#REF!,0)</f>
        <v>0</v>
      </c>
      <c r="BG2172" s="103">
        <f>IF(L2172="nulová",#REF!,0)</f>
        <v>0</v>
      </c>
      <c r="BH2172" s="10" t="s">
        <v>78</v>
      </c>
      <c r="BI2172" s="103" t="e">
        <f>ROUND(#REF!*H2172,2)</f>
        <v>#REF!</v>
      </c>
      <c r="BJ2172" s="10" t="s">
        <v>112</v>
      </c>
      <c r="BK2172" s="102" t="s">
        <v>3906</v>
      </c>
    </row>
    <row r="2173" spans="2:63" s="1" customFormat="1" x14ac:dyDescent="0.2">
      <c r="B2173" s="21"/>
      <c r="D2173" s="104" t="s">
        <v>114</v>
      </c>
      <c r="F2173" s="105" t="s">
        <v>3905</v>
      </c>
      <c r="I2173" s="97"/>
      <c r="J2173" s="156"/>
      <c r="K2173" s="106"/>
      <c r="R2173" s="44"/>
      <c r="AR2173" s="10" t="s">
        <v>114</v>
      </c>
      <c r="AS2173" s="10" t="s">
        <v>70</v>
      </c>
    </row>
    <row r="2174" spans="2:63" s="1" customFormat="1" ht="16.5" customHeight="1" x14ac:dyDescent="0.2">
      <c r="B2174" s="92"/>
      <c r="C2174" s="108" t="s">
        <v>2158</v>
      </c>
      <c r="D2174" s="108" t="s">
        <v>2889</v>
      </c>
      <c r="E2174" s="109" t="s">
        <v>3907</v>
      </c>
      <c r="F2174" s="110" t="s">
        <v>3908</v>
      </c>
      <c r="G2174" s="111" t="s">
        <v>127</v>
      </c>
      <c r="H2174" s="112">
        <v>2</v>
      </c>
      <c r="I2174" s="97" t="s">
        <v>4510</v>
      </c>
      <c r="J2174" s="156"/>
      <c r="K2174" s="113" t="s">
        <v>1</v>
      </c>
      <c r="L2174" s="114" t="s">
        <v>35</v>
      </c>
      <c r="M2174" s="100">
        <v>0</v>
      </c>
      <c r="N2174" s="100">
        <f>M2174*H2174</f>
        <v>0</v>
      </c>
      <c r="O2174" s="100">
        <v>0</v>
      </c>
      <c r="P2174" s="100">
        <f>O2174*H2174</f>
        <v>0</v>
      </c>
      <c r="Q2174" s="100">
        <v>0</v>
      </c>
      <c r="R2174" s="101">
        <f>Q2174*H2174</f>
        <v>0</v>
      </c>
      <c r="AP2174" s="102" t="s">
        <v>128</v>
      </c>
      <c r="AR2174" s="102" t="s">
        <v>2889</v>
      </c>
      <c r="AS2174" s="102" t="s">
        <v>70</v>
      </c>
      <c r="AW2174" s="10" t="s">
        <v>113</v>
      </c>
      <c r="BC2174" s="103" t="e">
        <f>IF(L2174="základní",#REF!,0)</f>
        <v>#REF!</v>
      </c>
      <c r="BD2174" s="103">
        <f>IF(L2174="snížená",#REF!,0)</f>
        <v>0</v>
      </c>
      <c r="BE2174" s="103">
        <f>IF(L2174="zákl. přenesená",#REF!,0)</f>
        <v>0</v>
      </c>
      <c r="BF2174" s="103">
        <f>IF(L2174="sníž. přenesená",#REF!,0)</f>
        <v>0</v>
      </c>
      <c r="BG2174" s="103">
        <f>IF(L2174="nulová",#REF!,0)</f>
        <v>0</v>
      </c>
      <c r="BH2174" s="10" t="s">
        <v>78</v>
      </c>
      <c r="BI2174" s="103" t="e">
        <f>ROUND(#REF!*H2174,2)</f>
        <v>#REF!</v>
      </c>
      <c r="BJ2174" s="10" t="s">
        <v>112</v>
      </c>
      <c r="BK2174" s="102" t="s">
        <v>3909</v>
      </c>
    </row>
    <row r="2175" spans="2:63" s="1" customFormat="1" x14ac:dyDescent="0.2">
      <c r="B2175" s="21"/>
      <c r="D2175" s="104" t="s">
        <v>114</v>
      </c>
      <c r="F2175" s="105" t="s">
        <v>3908</v>
      </c>
      <c r="I2175" s="97"/>
      <c r="J2175" s="156"/>
      <c r="K2175" s="106"/>
      <c r="R2175" s="44"/>
      <c r="AR2175" s="10" t="s">
        <v>114</v>
      </c>
      <c r="AS2175" s="10" t="s">
        <v>70</v>
      </c>
    </row>
    <row r="2176" spans="2:63" s="1" customFormat="1" ht="16.5" customHeight="1" x14ac:dyDescent="0.2">
      <c r="B2176" s="92"/>
      <c r="C2176" s="108" t="s">
        <v>3910</v>
      </c>
      <c r="D2176" s="108" t="s">
        <v>2889</v>
      </c>
      <c r="E2176" s="109" t="s">
        <v>3911</v>
      </c>
      <c r="F2176" s="110" t="s">
        <v>3912</v>
      </c>
      <c r="G2176" s="111" t="s">
        <v>127</v>
      </c>
      <c r="H2176" s="112">
        <v>2</v>
      </c>
      <c r="I2176" s="97" t="s">
        <v>4510</v>
      </c>
      <c r="J2176" s="156"/>
      <c r="K2176" s="113" t="s">
        <v>1</v>
      </c>
      <c r="L2176" s="114" t="s">
        <v>35</v>
      </c>
      <c r="M2176" s="100">
        <v>0</v>
      </c>
      <c r="N2176" s="100">
        <f>M2176*H2176</f>
        <v>0</v>
      </c>
      <c r="O2176" s="100">
        <v>0</v>
      </c>
      <c r="P2176" s="100">
        <f>O2176*H2176</f>
        <v>0</v>
      </c>
      <c r="Q2176" s="100">
        <v>0</v>
      </c>
      <c r="R2176" s="101">
        <f>Q2176*H2176</f>
        <v>0</v>
      </c>
      <c r="AP2176" s="102" t="s">
        <v>128</v>
      </c>
      <c r="AR2176" s="102" t="s">
        <v>2889</v>
      </c>
      <c r="AS2176" s="102" t="s">
        <v>70</v>
      </c>
      <c r="AW2176" s="10" t="s">
        <v>113</v>
      </c>
      <c r="BC2176" s="103" t="e">
        <f>IF(L2176="základní",#REF!,0)</f>
        <v>#REF!</v>
      </c>
      <c r="BD2176" s="103">
        <f>IF(L2176="snížená",#REF!,0)</f>
        <v>0</v>
      </c>
      <c r="BE2176" s="103">
        <f>IF(L2176="zákl. přenesená",#REF!,0)</f>
        <v>0</v>
      </c>
      <c r="BF2176" s="103">
        <f>IF(L2176="sníž. přenesená",#REF!,0)</f>
        <v>0</v>
      </c>
      <c r="BG2176" s="103">
        <f>IF(L2176="nulová",#REF!,0)</f>
        <v>0</v>
      </c>
      <c r="BH2176" s="10" t="s">
        <v>78</v>
      </c>
      <c r="BI2176" s="103" t="e">
        <f>ROUND(#REF!*H2176,2)</f>
        <v>#REF!</v>
      </c>
      <c r="BJ2176" s="10" t="s">
        <v>112</v>
      </c>
      <c r="BK2176" s="102" t="s">
        <v>3913</v>
      </c>
    </row>
    <row r="2177" spans="2:63" s="1" customFormat="1" x14ac:dyDescent="0.2">
      <c r="B2177" s="21"/>
      <c r="D2177" s="104" t="s">
        <v>114</v>
      </c>
      <c r="F2177" s="105" t="s">
        <v>3912</v>
      </c>
      <c r="I2177" s="97"/>
      <c r="J2177" s="156"/>
      <c r="K2177" s="106"/>
      <c r="R2177" s="44"/>
      <c r="AR2177" s="10" t="s">
        <v>114</v>
      </c>
      <c r="AS2177" s="10" t="s">
        <v>70</v>
      </c>
    </row>
    <row r="2178" spans="2:63" s="1" customFormat="1" ht="16.5" customHeight="1" x14ac:dyDescent="0.2">
      <c r="B2178" s="92"/>
      <c r="C2178" s="108" t="s">
        <v>2162</v>
      </c>
      <c r="D2178" s="108" t="s">
        <v>2889</v>
      </c>
      <c r="E2178" s="109" t="s">
        <v>3914</v>
      </c>
      <c r="F2178" s="110" t="s">
        <v>3915</v>
      </c>
      <c r="G2178" s="111" t="s">
        <v>127</v>
      </c>
      <c r="H2178" s="112">
        <v>2</v>
      </c>
      <c r="I2178" s="97" t="s">
        <v>4510</v>
      </c>
      <c r="J2178" s="156"/>
      <c r="K2178" s="113" t="s">
        <v>1</v>
      </c>
      <c r="L2178" s="114" t="s">
        <v>35</v>
      </c>
      <c r="M2178" s="100">
        <v>0</v>
      </c>
      <c r="N2178" s="100">
        <f>M2178*H2178</f>
        <v>0</v>
      </c>
      <c r="O2178" s="100">
        <v>1.4E-3</v>
      </c>
      <c r="P2178" s="100">
        <f>O2178*H2178</f>
        <v>2.8E-3</v>
      </c>
      <c r="Q2178" s="100">
        <v>0</v>
      </c>
      <c r="R2178" s="101">
        <f>Q2178*H2178</f>
        <v>0</v>
      </c>
      <c r="AP2178" s="102" t="s">
        <v>128</v>
      </c>
      <c r="AR2178" s="102" t="s">
        <v>2889</v>
      </c>
      <c r="AS2178" s="102" t="s">
        <v>70</v>
      </c>
      <c r="AW2178" s="10" t="s">
        <v>113</v>
      </c>
      <c r="BC2178" s="103" t="e">
        <f>IF(L2178="základní",#REF!,0)</f>
        <v>#REF!</v>
      </c>
      <c r="BD2178" s="103">
        <f>IF(L2178="snížená",#REF!,0)</f>
        <v>0</v>
      </c>
      <c r="BE2178" s="103">
        <f>IF(L2178="zákl. přenesená",#REF!,0)</f>
        <v>0</v>
      </c>
      <c r="BF2178" s="103">
        <f>IF(L2178="sníž. přenesená",#REF!,0)</f>
        <v>0</v>
      </c>
      <c r="BG2178" s="103">
        <f>IF(L2178="nulová",#REF!,0)</f>
        <v>0</v>
      </c>
      <c r="BH2178" s="10" t="s">
        <v>78</v>
      </c>
      <c r="BI2178" s="103" t="e">
        <f>ROUND(#REF!*H2178,2)</f>
        <v>#REF!</v>
      </c>
      <c r="BJ2178" s="10" t="s">
        <v>112</v>
      </c>
      <c r="BK2178" s="102" t="s">
        <v>3916</v>
      </c>
    </row>
    <row r="2179" spans="2:63" s="1" customFormat="1" x14ac:dyDescent="0.2">
      <c r="B2179" s="21"/>
      <c r="D2179" s="104" t="s">
        <v>114</v>
      </c>
      <c r="F2179" s="105" t="s">
        <v>3915</v>
      </c>
      <c r="I2179" s="97"/>
      <c r="J2179" s="156"/>
      <c r="K2179" s="106"/>
      <c r="R2179" s="44"/>
      <c r="AR2179" s="10" t="s">
        <v>114</v>
      </c>
      <c r="AS2179" s="10" t="s">
        <v>70</v>
      </c>
    </row>
    <row r="2180" spans="2:63" s="1" customFormat="1" ht="16.5" customHeight="1" x14ac:dyDescent="0.2">
      <c r="B2180" s="92"/>
      <c r="C2180" s="108" t="s">
        <v>3917</v>
      </c>
      <c r="D2180" s="108" t="s">
        <v>2889</v>
      </c>
      <c r="E2180" s="109" t="s">
        <v>3918</v>
      </c>
      <c r="F2180" s="110" t="s">
        <v>3919</v>
      </c>
      <c r="G2180" s="111" t="s">
        <v>127</v>
      </c>
      <c r="H2180" s="112">
        <v>2</v>
      </c>
      <c r="I2180" s="97" t="s">
        <v>4510</v>
      </c>
      <c r="J2180" s="156"/>
      <c r="K2180" s="113" t="s">
        <v>1</v>
      </c>
      <c r="L2180" s="114" t="s">
        <v>35</v>
      </c>
      <c r="M2180" s="100">
        <v>0</v>
      </c>
      <c r="N2180" s="100">
        <f>M2180*H2180</f>
        <v>0</v>
      </c>
      <c r="O2180" s="100">
        <v>3.1E-4</v>
      </c>
      <c r="P2180" s="100">
        <f>O2180*H2180</f>
        <v>6.2E-4</v>
      </c>
      <c r="Q2180" s="100">
        <v>0</v>
      </c>
      <c r="R2180" s="101">
        <f>Q2180*H2180</f>
        <v>0</v>
      </c>
      <c r="AP2180" s="102" t="s">
        <v>128</v>
      </c>
      <c r="AR2180" s="102" t="s">
        <v>2889</v>
      </c>
      <c r="AS2180" s="102" t="s">
        <v>70</v>
      </c>
      <c r="AW2180" s="10" t="s">
        <v>113</v>
      </c>
      <c r="BC2180" s="103" t="e">
        <f>IF(L2180="základní",#REF!,0)</f>
        <v>#REF!</v>
      </c>
      <c r="BD2180" s="103">
        <f>IF(L2180="snížená",#REF!,0)</f>
        <v>0</v>
      </c>
      <c r="BE2180" s="103">
        <f>IF(L2180="zákl. přenesená",#REF!,0)</f>
        <v>0</v>
      </c>
      <c r="BF2180" s="103">
        <f>IF(L2180="sníž. přenesená",#REF!,0)</f>
        <v>0</v>
      </c>
      <c r="BG2180" s="103">
        <f>IF(L2180="nulová",#REF!,0)</f>
        <v>0</v>
      </c>
      <c r="BH2180" s="10" t="s">
        <v>78</v>
      </c>
      <c r="BI2180" s="103" t="e">
        <f>ROUND(#REF!*H2180,2)</f>
        <v>#REF!</v>
      </c>
      <c r="BJ2180" s="10" t="s">
        <v>112</v>
      </c>
      <c r="BK2180" s="102" t="s">
        <v>3920</v>
      </c>
    </row>
    <row r="2181" spans="2:63" s="1" customFormat="1" x14ac:dyDescent="0.2">
      <c r="B2181" s="21"/>
      <c r="D2181" s="104" t="s">
        <v>114</v>
      </c>
      <c r="F2181" s="105" t="s">
        <v>3919</v>
      </c>
      <c r="I2181" s="97"/>
      <c r="J2181" s="156"/>
      <c r="K2181" s="106"/>
      <c r="R2181" s="44"/>
      <c r="AR2181" s="10" t="s">
        <v>114</v>
      </c>
      <c r="AS2181" s="10" t="s">
        <v>70</v>
      </c>
    </row>
    <row r="2182" spans="2:63" s="1" customFormat="1" ht="16.5" customHeight="1" x14ac:dyDescent="0.2">
      <c r="B2182" s="92"/>
      <c r="C2182" s="108" t="s">
        <v>2167</v>
      </c>
      <c r="D2182" s="108" t="s">
        <v>2889</v>
      </c>
      <c r="E2182" s="109" t="s">
        <v>3921</v>
      </c>
      <c r="F2182" s="110" t="s">
        <v>3922</v>
      </c>
      <c r="G2182" s="111" t="s">
        <v>111</v>
      </c>
      <c r="H2182" s="112">
        <v>2</v>
      </c>
      <c r="I2182" s="97" t="s">
        <v>4510</v>
      </c>
      <c r="J2182" s="156"/>
      <c r="K2182" s="113" t="s">
        <v>1</v>
      </c>
      <c r="L2182" s="114" t="s">
        <v>35</v>
      </c>
      <c r="M2182" s="100">
        <v>0</v>
      </c>
      <c r="N2182" s="100">
        <f>M2182*H2182</f>
        <v>0</v>
      </c>
      <c r="O2182" s="100">
        <v>0.13200000000000001</v>
      </c>
      <c r="P2182" s="100">
        <f>O2182*H2182</f>
        <v>0.26400000000000001</v>
      </c>
      <c r="Q2182" s="100">
        <v>0</v>
      </c>
      <c r="R2182" s="101">
        <f>Q2182*H2182</f>
        <v>0</v>
      </c>
      <c r="AP2182" s="102" t="s">
        <v>128</v>
      </c>
      <c r="AR2182" s="102" t="s">
        <v>2889</v>
      </c>
      <c r="AS2182" s="102" t="s">
        <v>70</v>
      </c>
      <c r="AW2182" s="10" t="s">
        <v>113</v>
      </c>
      <c r="BC2182" s="103" t="e">
        <f>IF(L2182="základní",#REF!,0)</f>
        <v>#REF!</v>
      </c>
      <c r="BD2182" s="103">
        <f>IF(L2182="snížená",#REF!,0)</f>
        <v>0</v>
      </c>
      <c r="BE2182" s="103">
        <f>IF(L2182="zákl. přenesená",#REF!,0)</f>
        <v>0</v>
      </c>
      <c r="BF2182" s="103">
        <f>IF(L2182="sníž. přenesená",#REF!,0)</f>
        <v>0</v>
      </c>
      <c r="BG2182" s="103">
        <f>IF(L2182="nulová",#REF!,0)</f>
        <v>0</v>
      </c>
      <c r="BH2182" s="10" t="s">
        <v>78</v>
      </c>
      <c r="BI2182" s="103" t="e">
        <f>ROUND(#REF!*H2182,2)</f>
        <v>#REF!</v>
      </c>
      <c r="BJ2182" s="10" t="s">
        <v>112</v>
      </c>
      <c r="BK2182" s="102" t="s">
        <v>3923</v>
      </c>
    </row>
    <row r="2183" spans="2:63" s="1" customFormat="1" x14ac:dyDescent="0.2">
      <c r="B2183" s="21"/>
      <c r="D2183" s="104" t="s">
        <v>114</v>
      </c>
      <c r="F2183" s="105" t="s">
        <v>3922</v>
      </c>
      <c r="I2183" s="97"/>
      <c r="J2183" s="156"/>
      <c r="K2183" s="106"/>
      <c r="R2183" s="44"/>
      <c r="AR2183" s="10" t="s">
        <v>114</v>
      </c>
      <c r="AS2183" s="10" t="s">
        <v>70</v>
      </c>
    </row>
    <row r="2184" spans="2:63" s="1" customFormat="1" ht="16.5" customHeight="1" x14ac:dyDescent="0.2">
      <c r="B2184" s="92"/>
      <c r="C2184" s="108" t="s">
        <v>3924</v>
      </c>
      <c r="D2184" s="108" t="s">
        <v>2889</v>
      </c>
      <c r="E2184" s="109" t="s">
        <v>3925</v>
      </c>
      <c r="F2184" s="110" t="s">
        <v>3926</v>
      </c>
      <c r="G2184" s="111" t="s">
        <v>111</v>
      </c>
      <c r="H2184" s="112">
        <v>2</v>
      </c>
      <c r="I2184" s="97" t="s">
        <v>4510</v>
      </c>
      <c r="J2184" s="156"/>
      <c r="K2184" s="113" t="s">
        <v>1</v>
      </c>
      <c r="L2184" s="114" t="s">
        <v>35</v>
      </c>
      <c r="M2184" s="100">
        <v>0</v>
      </c>
      <c r="N2184" s="100">
        <f>M2184*H2184</f>
        <v>0</v>
      </c>
      <c r="O2184" s="100">
        <v>0.19500000000000001</v>
      </c>
      <c r="P2184" s="100">
        <f>O2184*H2184</f>
        <v>0.39</v>
      </c>
      <c r="Q2184" s="100">
        <v>0</v>
      </c>
      <c r="R2184" s="101">
        <f>Q2184*H2184</f>
        <v>0</v>
      </c>
      <c r="AP2184" s="102" t="s">
        <v>128</v>
      </c>
      <c r="AR2184" s="102" t="s">
        <v>2889</v>
      </c>
      <c r="AS2184" s="102" t="s">
        <v>70</v>
      </c>
      <c r="AW2184" s="10" t="s">
        <v>113</v>
      </c>
      <c r="BC2184" s="103" t="e">
        <f>IF(L2184="základní",#REF!,0)</f>
        <v>#REF!</v>
      </c>
      <c r="BD2184" s="103">
        <f>IF(L2184="snížená",#REF!,0)</f>
        <v>0</v>
      </c>
      <c r="BE2184" s="103">
        <f>IF(L2184="zákl. přenesená",#REF!,0)</f>
        <v>0</v>
      </c>
      <c r="BF2184" s="103">
        <f>IF(L2184="sníž. přenesená",#REF!,0)</f>
        <v>0</v>
      </c>
      <c r="BG2184" s="103">
        <f>IF(L2184="nulová",#REF!,0)</f>
        <v>0</v>
      </c>
      <c r="BH2184" s="10" t="s">
        <v>78</v>
      </c>
      <c r="BI2184" s="103" t="e">
        <f>ROUND(#REF!*H2184,2)</f>
        <v>#REF!</v>
      </c>
      <c r="BJ2184" s="10" t="s">
        <v>112</v>
      </c>
      <c r="BK2184" s="102" t="s">
        <v>3927</v>
      </c>
    </row>
    <row r="2185" spans="2:63" s="1" customFormat="1" x14ac:dyDescent="0.2">
      <c r="B2185" s="21"/>
      <c r="D2185" s="104" t="s">
        <v>114</v>
      </c>
      <c r="F2185" s="105" t="s">
        <v>3926</v>
      </c>
      <c r="I2185" s="97"/>
      <c r="J2185" s="156"/>
      <c r="K2185" s="106"/>
      <c r="R2185" s="44"/>
      <c r="AR2185" s="10" t="s">
        <v>114</v>
      </c>
      <c r="AS2185" s="10" t="s">
        <v>70</v>
      </c>
    </row>
    <row r="2186" spans="2:63" s="1" customFormat="1" ht="16.5" customHeight="1" x14ac:dyDescent="0.2">
      <c r="B2186" s="92"/>
      <c r="C2186" s="108" t="s">
        <v>2171</v>
      </c>
      <c r="D2186" s="108" t="s">
        <v>2889</v>
      </c>
      <c r="E2186" s="109" t="s">
        <v>3928</v>
      </c>
      <c r="F2186" s="110" t="s">
        <v>3929</v>
      </c>
      <c r="G2186" s="111" t="s">
        <v>111</v>
      </c>
      <c r="H2186" s="112">
        <v>2</v>
      </c>
      <c r="I2186" s="97" t="s">
        <v>4510</v>
      </c>
      <c r="J2186" s="156"/>
      <c r="K2186" s="113" t="s">
        <v>1</v>
      </c>
      <c r="L2186" s="114" t="s">
        <v>35</v>
      </c>
      <c r="M2186" s="100">
        <v>0</v>
      </c>
      <c r="N2186" s="100">
        <f>M2186*H2186</f>
        <v>0</v>
      </c>
      <c r="O2186" s="100">
        <v>0.14899999999999999</v>
      </c>
      <c r="P2186" s="100">
        <f>O2186*H2186</f>
        <v>0.29799999999999999</v>
      </c>
      <c r="Q2186" s="100">
        <v>0</v>
      </c>
      <c r="R2186" s="101">
        <f>Q2186*H2186</f>
        <v>0</v>
      </c>
      <c r="AP2186" s="102" t="s">
        <v>128</v>
      </c>
      <c r="AR2186" s="102" t="s">
        <v>2889</v>
      </c>
      <c r="AS2186" s="102" t="s">
        <v>70</v>
      </c>
      <c r="AW2186" s="10" t="s">
        <v>113</v>
      </c>
      <c r="BC2186" s="103" t="e">
        <f>IF(L2186="základní",#REF!,0)</f>
        <v>#REF!</v>
      </c>
      <c r="BD2186" s="103">
        <f>IF(L2186="snížená",#REF!,0)</f>
        <v>0</v>
      </c>
      <c r="BE2186" s="103">
        <f>IF(L2186="zákl. přenesená",#REF!,0)</f>
        <v>0</v>
      </c>
      <c r="BF2186" s="103">
        <f>IF(L2186="sníž. přenesená",#REF!,0)</f>
        <v>0</v>
      </c>
      <c r="BG2186" s="103">
        <f>IF(L2186="nulová",#REF!,0)</f>
        <v>0</v>
      </c>
      <c r="BH2186" s="10" t="s">
        <v>78</v>
      </c>
      <c r="BI2186" s="103" t="e">
        <f>ROUND(#REF!*H2186,2)</f>
        <v>#REF!</v>
      </c>
      <c r="BJ2186" s="10" t="s">
        <v>112</v>
      </c>
      <c r="BK2186" s="102" t="s">
        <v>3930</v>
      </c>
    </row>
    <row r="2187" spans="2:63" s="1" customFormat="1" x14ac:dyDescent="0.2">
      <c r="B2187" s="21"/>
      <c r="D2187" s="104" t="s">
        <v>114</v>
      </c>
      <c r="F2187" s="105" t="s">
        <v>3929</v>
      </c>
      <c r="I2187" s="97"/>
      <c r="J2187" s="156"/>
      <c r="K2187" s="106"/>
      <c r="R2187" s="44"/>
      <c r="AR2187" s="10" t="s">
        <v>114</v>
      </c>
      <c r="AS2187" s="10" t="s">
        <v>70</v>
      </c>
    </row>
    <row r="2188" spans="2:63" s="1" customFormat="1" ht="16.5" customHeight="1" x14ac:dyDescent="0.2">
      <c r="B2188" s="92"/>
      <c r="C2188" s="108" t="s">
        <v>3931</v>
      </c>
      <c r="D2188" s="108" t="s">
        <v>2889</v>
      </c>
      <c r="E2188" s="109" t="s">
        <v>3932</v>
      </c>
      <c r="F2188" s="110" t="s">
        <v>3933</v>
      </c>
      <c r="G2188" s="111" t="s">
        <v>111</v>
      </c>
      <c r="H2188" s="112">
        <v>2</v>
      </c>
      <c r="I2188" s="97" t="s">
        <v>4510</v>
      </c>
      <c r="J2188" s="156"/>
      <c r="K2188" s="113" t="s">
        <v>1</v>
      </c>
      <c r="L2188" s="114" t="s">
        <v>35</v>
      </c>
      <c r="M2188" s="100">
        <v>0</v>
      </c>
      <c r="N2188" s="100">
        <f>M2188*H2188</f>
        <v>0</v>
      </c>
      <c r="O2188" s="100">
        <v>0</v>
      </c>
      <c r="P2188" s="100">
        <f>O2188*H2188</f>
        <v>0</v>
      </c>
      <c r="Q2188" s="100">
        <v>0</v>
      </c>
      <c r="R2188" s="101">
        <f>Q2188*H2188</f>
        <v>0</v>
      </c>
      <c r="AP2188" s="102" t="s">
        <v>128</v>
      </c>
      <c r="AR2188" s="102" t="s">
        <v>2889</v>
      </c>
      <c r="AS2188" s="102" t="s">
        <v>70</v>
      </c>
      <c r="AW2188" s="10" t="s">
        <v>113</v>
      </c>
      <c r="BC2188" s="103" t="e">
        <f>IF(L2188="základní",#REF!,0)</f>
        <v>#REF!</v>
      </c>
      <c r="BD2188" s="103">
        <f>IF(L2188="snížená",#REF!,0)</f>
        <v>0</v>
      </c>
      <c r="BE2188" s="103">
        <f>IF(L2188="zákl. přenesená",#REF!,0)</f>
        <v>0</v>
      </c>
      <c r="BF2188" s="103">
        <f>IF(L2188="sníž. přenesená",#REF!,0)</f>
        <v>0</v>
      </c>
      <c r="BG2188" s="103">
        <f>IF(L2188="nulová",#REF!,0)</f>
        <v>0</v>
      </c>
      <c r="BH2188" s="10" t="s">
        <v>78</v>
      </c>
      <c r="BI2188" s="103" t="e">
        <f>ROUND(#REF!*H2188,2)</f>
        <v>#REF!</v>
      </c>
      <c r="BJ2188" s="10" t="s">
        <v>112</v>
      </c>
      <c r="BK2188" s="102" t="s">
        <v>3934</v>
      </c>
    </row>
    <row r="2189" spans="2:63" s="1" customFormat="1" x14ac:dyDescent="0.2">
      <c r="B2189" s="21"/>
      <c r="D2189" s="104" t="s">
        <v>114</v>
      </c>
      <c r="F2189" s="105" t="s">
        <v>3933</v>
      </c>
      <c r="I2189" s="97"/>
      <c r="J2189" s="156"/>
      <c r="K2189" s="106"/>
      <c r="R2189" s="44"/>
      <c r="AR2189" s="10" t="s">
        <v>114</v>
      </c>
      <c r="AS2189" s="10" t="s">
        <v>70</v>
      </c>
    </row>
    <row r="2190" spans="2:63" s="1" customFormat="1" ht="16.5" customHeight="1" x14ac:dyDescent="0.2">
      <c r="B2190" s="92"/>
      <c r="C2190" s="108" t="s">
        <v>2176</v>
      </c>
      <c r="D2190" s="108" t="s">
        <v>2889</v>
      </c>
      <c r="E2190" s="109" t="s">
        <v>3935</v>
      </c>
      <c r="F2190" s="110" t="s">
        <v>3936</v>
      </c>
      <c r="G2190" s="111" t="s">
        <v>111</v>
      </c>
      <c r="H2190" s="112">
        <v>2</v>
      </c>
      <c r="I2190" s="97" t="s">
        <v>4510</v>
      </c>
      <c r="J2190" s="156"/>
      <c r="K2190" s="113" t="s">
        <v>1</v>
      </c>
      <c r="L2190" s="114" t="s">
        <v>35</v>
      </c>
      <c r="M2190" s="100">
        <v>0</v>
      </c>
      <c r="N2190" s="100">
        <f>M2190*H2190</f>
        <v>0</v>
      </c>
      <c r="O2190" s="100">
        <v>0</v>
      </c>
      <c r="P2190" s="100">
        <f>O2190*H2190</f>
        <v>0</v>
      </c>
      <c r="Q2190" s="100">
        <v>0</v>
      </c>
      <c r="R2190" s="101">
        <f>Q2190*H2190</f>
        <v>0</v>
      </c>
      <c r="AP2190" s="102" t="s">
        <v>128</v>
      </c>
      <c r="AR2190" s="102" t="s">
        <v>2889</v>
      </c>
      <c r="AS2190" s="102" t="s">
        <v>70</v>
      </c>
      <c r="AW2190" s="10" t="s">
        <v>113</v>
      </c>
      <c r="BC2190" s="103" t="e">
        <f>IF(L2190="základní",#REF!,0)</f>
        <v>#REF!</v>
      </c>
      <c r="BD2190" s="103">
        <f>IF(L2190="snížená",#REF!,0)</f>
        <v>0</v>
      </c>
      <c r="BE2190" s="103">
        <f>IF(L2190="zákl. přenesená",#REF!,0)</f>
        <v>0</v>
      </c>
      <c r="BF2190" s="103">
        <f>IF(L2190="sníž. přenesená",#REF!,0)</f>
        <v>0</v>
      </c>
      <c r="BG2190" s="103">
        <f>IF(L2190="nulová",#REF!,0)</f>
        <v>0</v>
      </c>
      <c r="BH2190" s="10" t="s">
        <v>78</v>
      </c>
      <c r="BI2190" s="103" t="e">
        <f>ROUND(#REF!*H2190,2)</f>
        <v>#REF!</v>
      </c>
      <c r="BJ2190" s="10" t="s">
        <v>112</v>
      </c>
      <c r="BK2190" s="102" t="s">
        <v>3937</v>
      </c>
    </row>
    <row r="2191" spans="2:63" s="1" customFormat="1" x14ac:dyDescent="0.2">
      <c r="B2191" s="21"/>
      <c r="D2191" s="104" t="s">
        <v>114</v>
      </c>
      <c r="F2191" s="105" t="s">
        <v>3936</v>
      </c>
      <c r="I2191" s="97"/>
      <c r="J2191" s="156"/>
      <c r="K2191" s="106"/>
      <c r="R2191" s="44"/>
      <c r="AR2191" s="10" t="s">
        <v>114</v>
      </c>
      <c r="AS2191" s="10" t="s">
        <v>70</v>
      </c>
    </row>
    <row r="2192" spans="2:63" s="1" customFormat="1" ht="16.5" customHeight="1" x14ac:dyDescent="0.2">
      <c r="B2192" s="92"/>
      <c r="C2192" s="108" t="s">
        <v>3938</v>
      </c>
      <c r="D2192" s="108" t="s">
        <v>2889</v>
      </c>
      <c r="E2192" s="109" t="s">
        <v>3939</v>
      </c>
      <c r="F2192" s="110" t="s">
        <v>3940</v>
      </c>
      <c r="G2192" s="111" t="s">
        <v>111</v>
      </c>
      <c r="H2192" s="112">
        <v>2</v>
      </c>
      <c r="I2192" s="97" t="s">
        <v>4510</v>
      </c>
      <c r="J2192" s="156"/>
      <c r="K2192" s="113" t="s">
        <v>1</v>
      </c>
      <c r="L2192" s="114" t="s">
        <v>35</v>
      </c>
      <c r="M2192" s="100">
        <v>0</v>
      </c>
      <c r="N2192" s="100">
        <f>M2192*H2192</f>
        <v>0</v>
      </c>
      <c r="O2192" s="100">
        <v>0</v>
      </c>
      <c r="P2192" s="100">
        <f>O2192*H2192</f>
        <v>0</v>
      </c>
      <c r="Q2192" s="100">
        <v>0</v>
      </c>
      <c r="R2192" s="101">
        <f>Q2192*H2192</f>
        <v>0</v>
      </c>
      <c r="AP2192" s="102" t="s">
        <v>128</v>
      </c>
      <c r="AR2192" s="102" t="s">
        <v>2889</v>
      </c>
      <c r="AS2192" s="102" t="s">
        <v>70</v>
      </c>
      <c r="AW2192" s="10" t="s">
        <v>113</v>
      </c>
      <c r="BC2192" s="103" t="e">
        <f>IF(L2192="základní",#REF!,0)</f>
        <v>#REF!</v>
      </c>
      <c r="BD2192" s="103">
        <f>IF(L2192="snížená",#REF!,0)</f>
        <v>0</v>
      </c>
      <c r="BE2192" s="103">
        <f>IF(L2192="zákl. přenesená",#REF!,0)</f>
        <v>0</v>
      </c>
      <c r="BF2192" s="103">
        <f>IF(L2192="sníž. přenesená",#REF!,0)</f>
        <v>0</v>
      </c>
      <c r="BG2192" s="103">
        <f>IF(L2192="nulová",#REF!,0)</f>
        <v>0</v>
      </c>
      <c r="BH2192" s="10" t="s">
        <v>78</v>
      </c>
      <c r="BI2192" s="103" t="e">
        <f>ROUND(#REF!*H2192,2)</f>
        <v>#REF!</v>
      </c>
      <c r="BJ2192" s="10" t="s">
        <v>112</v>
      </c>
      <c r="BK2192" s="102" t="s">
        <v>3941</v>
      </c>
    </row>
    <row r="2193" spans="2:63" s="1" customFormat="1" x14ac:dyDescent="0.2">
      <c r="B2193" s="21"/>
      <c r="D2193" s="104" t="s">
        <v>114</v>
      </c>
      <c r="F2193" s="105" t="s">
        <v>3940</v>
      </c>
      <c r="I2193" s="97"/>
      <c r="J2193" s="156"/>
      <c r="K2193" s="106"/>
      <c r="R2193" s="44"/>
      <c r="AR2193" s="10" t="s">
        <v>114</v>
      </c>
      <c r="AS2193" s="10" t="s">
        <v>70</v>
      </c>
    </row>
    <row r="2194" spans="2:63" s="1" customFormat="1" ht="16.5" customHeight="1" x14ac:dyDescent="0.2">
      <c r="B2194" s="92"/>
      <c r="C2194" s="108" t="s">
        <v>2180</v>
      </c>
      <c r="D2194" s="108" t="s">
        <v>2889</v>
      </c>
      <c r="E2194" s="109" t="s">
        <v>3942</v>
      </c>
      <c r="F2194" s="110" t="s">
        <v>3943</v>
      </c>
      <c r="G2194" s="111" t="s">
        <v>111</v>
      </c>
      <c r="H2194" s="112">
        <v>2</v>
      </c>
      <c r="I2194" s="97" t="s">
        <v>4510</v>
      </c>
      <c r="J2194" s="156"/>
      <c r="K2194" s="113" t="s">
        <v>1</v>
      </c>
      <c r="L2194" s="114" t="s">
        <v>35</v>
      </c>
      <c r="M2194" s="100">
        <v>0</v>
      </c>
      <c r="N2194" s="100">
        <f>M2194*H2194</f>
        <v>0</v>
      </c>
      <c r="O2194" s="100">
        <v>0</v>
      </c>
      <c r="P2194" s="100">
        <f>O2194*H2194</f>
        <v>0</v>
      </c>
      <c r="Q2194" s="100">
        <v>0</v>
      </c>
      <c r="R2194" s="101">
        <f>Q2194*H2194</f>
        <v>0</v>
      </c>
      <c r="AP2194" s="102" t="s">
        <v>128</v>
      </c>
      <c r="AR2194" s="102" t="s">
        <v>2889</v>
      </c>
      <c r="AS2194" s="102" t="s">
        <v>70</v>
      </c>
      <c r="AW2194" s="10" t="s">
        <v>113</v>
      </c>
      <c r="BC2194" s="103" t="e">
        <f>IF(L2194="základní",#REF!,0)</f>
        <v>#REF!</v>
      </c>
      <c r="BD2194" s="103">
        <f>IF(L2194="snížená",#REF!,0)</f>
        <v>0</v>
      </c>
      <c r="BE2194" s="103">
        <f>IF(L2194="zákl. přenesená",#REF!,0)</f>
        <v>0</v>
      </c>
      <c r="BF2194" s="103">
        <f>IF(L2194="sníž. přenesená",#REF!,0)</f>
        <v>0</v>
      </c>
      <c r="BG2194" s="103">
        <f>IF(L2194="nulová",#REF!,0)</f>
        <v>0</v>
      </c>
      <c r="BH2194" s="10" t="s">
        <v>78</v>
      </c>
      <c r="BI2194" s="103" t="e">
        <f>ROUND(#REF!*H2194,2)</f>
        <v>#REF!</v>
      </c>
      <c r="BJ2194" s="10" t="s">
        <v>112</v>
      </c>
      <c r="BK2194" s="102" t="s">
        <v>3944</v>
      </c>
    </row>
    <row r="2195" spans="2:63" s="1" customFormat="1" x14ac:dyDescent="0.2">
      <c r="B2195" s="21"/>
      <c r="D2195" s="104" t="s">
        <v>114</v>
      </c>
      <c r="F2195" s="105" t="s">
        <v>3943</v>
      </c>
      <c r="I2195" s="97"/>
      <c r="J2195" s="156"/>
      <c r="K2195" s="106"/>
      <c r="R2195" s="44"/>
      <c r="AR2195" s="10" t="s">
        <v>114</v>
      </c>
      <c r="AS2195" s="10" t="s">
        <v>70</v>
      </c>
    </row>
    <row r="2196" spans="2:63" s="1" customFormat="1" ht="16.5" customHeight="1" x14ac:dyDescent="0.2">
      <c r="B2196" s="92"/>
      <c r="C2196" s="108" t="s">
        <v>3945</v>
      </c>
      <c r="D2196" s="108" t="s">
        <v>2889</v>
      </c>
      <c r="E2196" s="109" t="s">
        <v>3946</v>
      </c>
      <c r="F2196" s="110" t="s">
        <v>3947</v>
      </c>
      <c r="G2196" s="111" t="s">
        <v>111</v>
      </c>
      <c r="H2196" s="112">
        <v>2</v>
      </c>
      <c r="I2196" s="97" t="s">
        <v>4510</v>
      </c>
      <c r="J2196" s="156"/>
      <c r="K2196" s="113" t="s">
        <v>1</v>
      </c>
      <c r="L2196" s="114" t="s">
        <v>35</v>
      </c>
      <c r="M2196" s="100">
        <v>0</v>
      </c>
      <c r="N2196" s="100">
        <f>M2196*H2196</f>
        <v>0</v>
      </c>
      <c r="O2196" s="100">
        <v>4.7E-2</v>
      </c>
      <c r="P2196" s="100">
        <f>O2196*H2196</f>
        <v>9.4E-2</v>
      </c>
      <c r="Q2196" s="100">
        <v>0</v>
      </c>
      <c r="R2196" s="101">
        <f>Q2196*H2196</f>
        <v>0</v>
      </c>
      <c r="AP2196" s="102" t="s">
        <v>128</v>
      </c>
      <c r="AR2196" s="102" t="s">
        <v>2889</v>
      </c>
      <c r="AS2196" s="102" t="s">
        <v>70</v>
      </c>
      <c r="AW2196" s="10" t="s">
        <v>113</v>
      </c>
      <c r="BC2196" s="103" t="e">
        <f>IF(L2196="základní",#REF!,0)</f>
        <v>#REF!</v>
      </c>
      <c r="BD2196" s="103">
        <f>IF(L2196="snížená",#REF!,0)</f>
        <v>0</v>
      </c>
      <c r="BE2196" s="103">
        <f>IF(L2196="zákl. přenesená",#REF!,0)</f>
        <v>0</v>
      </c>
      <c r="BF2196" s="103">
        <f>IF(L2196="sníž. přenesená",#REF!,0)</f>
        <v>0</v>
      </c>
      <c r="BG2196" s="103">
        <f>IF(L2196="nulová",#REF!,0)</f>
        <v>0</v>
      </c>
      <c r="BH2196" s="10" t="s">
        <v>78</v>
      </c>
      <c r="BI2196" s="103" t="e">
        <f>ROUND(#REF!*H2196,2)</f>
        <v>#REF!</v>
      </c>
      <c r="BJ2196" s="10" t="s">
        <v>112</v>
      </c>
      <c r="BK2196" s="102" t="s">
        <v>3948</v>
      </c>
    </row>
    <row r="2197" spans="2:63" s="1" customFormat="1" x14ac:dyDescent="0.2">
      <c r="B2197" s="21"/>
      <c r="D2197" s="104" t="s">
        <v>114</v>
      </c>
      <c r="F2197" s="105" t="s">
        <v>3947</v>
      </c>
      <c r="I2197" s="97"/>
      <c r="J2197" s="156"/>
      <c r="K2197" s="106"/>
      <c r="R2197" s="44"/>
      <c r="AR2197" s="10" t="s">
        <v>114</v>
      </c>
      <c r="AS2197" s="10" t="s">
        <v>70</v>
      </c>
    </row>
    <row r="2198" spans="2:63" s="1" customFormat="1" ht="16.5" customHeight="1" x14ac:dyDescent="0.2">
      <c r="B2198" s="92"/>
      <c r="C2198" s="108" t="s">
        <v>2185</v>
      </c>
      <c r="D2198" s="108" t="s">
        <v>2889</v>
      </c>
      <c r="E2198" s="109" t="s">
        <v>3949</v>
      </c>
      <c r="F2198" s="110" t="s">
        <v>3950</v>
      </c>
      <c r="G2198" s="111" t="s">
        <v>111</v>
      </c>
      <c r="H2198" s="112">
        <v>2</v>
      </c>
      <c r="I2198" s="97" t="s">
        <v>4510</v>
      </c>
      <c r="J2198" s="156"/>
      <c r="K2198" s="113" t="s">
        <v>1</v>
      </c>
      <c r="L2198" s="114" t="s">
        <v>35</v>
      </c>
      <c r="M2198" s="100">
        <v>0</v>
      </c>
      <c r="N2198" s="100">
        <f>M2198*H2198</f>
        <v>0</v>
      </c>
      <c r="O2198" s="100">
        <v>1.34</v>
      </c>
      <c r="P2198" s="100">
        <f>O2198*H2198</f>
        <v>2.68</v>
      </c>
      <c r="Q2198" s="100">
        <v>0</v>
      </c>
      <c r="R2198" s="101">
        <f>Q2198*H2198</f>
        <v>0</v>
      </c>
      <c r="AP2198" s="102" t="s">
        <v>128</v>
      </c>
      <c r="AR2198" s="102" t="s">
        <v>2889</v>
      </c>
      <c r="AS2198" s="102" t="s">
        <v>70</v>
      </c>
      <c r="AW2198" s="10" t="s">
        <v>113</v>
      </c>
      <c r="BC2198" s="103" t="e">
        <f>IF(L2198="základní",#REF!,0)</f>
        <v>#REF!</v>
      </c>
      <c r="BD2198" s="103">
        <f>IF(L2198="snížená",#REF!,0)</f>
        <v>0</v>
      </c>
      <c r="BE2198" s="103">
        <f>IF(L2198="zákl. přenesená",#REF!,0)</f>
        <v>0</v>
      </c>
      <c r="BF2198" s="103">
        <f>IF(L2198="sníž. přenesená",#REF!,0)</f>
        <v>0</v>
      </c>
      <c r="BG2198" s="103">
        <f>IF(L2198="nulová",#REF!,0)</f>
        <v>0</v>
      </c>
      <c r="BH2198" s="10" t="s">
        <v>78</v>
      </c>
      <c r="BI2198" s="103" t="e">
        <f>ROUND(#REF!*H2198,2)</f>
        <v>#REF!</v>
      </c>
      <c r="BJ2198" s="10" t="s">
        <v>112</v>
      </c>
      <c r="BK2198" s="102" t="s">
        <v>3951</v>
      </c>
    </row>
    <row r="2199" spans="2:63" s="1" customFormat="1" x14ac:dyDescent="0.2">
      <c r="B2199" s="21"/>
      <c r="D2199" s="104" t="s">
        <v>114</v>
      </c>
      <c r="F2199" s="105" t="s">
        <v>3950</v>
      </c>
      <c r="I2199" s="97"/>
      <c r="J2199" s="156"/>
      <c r="K2199" s="106"/>
      <c r="R2199" s="44"/>
      <c r="AR2199" s="10" t="s">
        <v>114</v>
      </c>
      <c r="AS2199" s="10" t="s">
        <v>70</v>
      </c>
    </row>
    <row r="2200" spans="2:63" s="1" customFormat="1" ht="16.5" customHeight="1" x14ac:dyDescent="0.2">
      <c r="B2200" s="92"/>
      <c r="C2200" s="108" t="s">
        <v>3952</v>
      </c>
      <c r="D2200" s="108" t="s">
        <v>2889</v>
      </c>
      <c r="E2200" s="109" t="s">
        <v>3953</v>
      </c>
      <c r="F2200" s="110" t="s">
        <v>3954</v>
      </c>
      <c r="G2200" s="111" t="s">
        <v>111</v>
      </c>
      <c r="H2200" s="112">
        <v>2</v>
      </c>
      <c r="I2200" s="97" t="s">
        <v>4510</v>
      </c>
      <c r="J2200" s="156"/>
      <c r="K2200" s="113" t="s">
        <v>1</v>
      </c>
      <c r="L2200" s="114" t="s">
        <v>35</v>
      </c>
      <c r="M2200" s="100">
        <v>0</v>
      </c>
      <c r="N2200" s="100">
        <f>M2200*H2200</f>
        <v>0</v>
      </c>
      <c r="O2200" s="100">
        <v>0.67</v>
      </c>
      <c r="P2200" s="100">
        <f>O2200*H2200</f>
        <v>1.34</v>
      </c>
      <c r="Q2200" s="100">
        <v>0</v>
      </c>
      <c r="R2200" s="101">
        <f>Q2200*H2200</f>
        <v>0</v>
      </c>
      <c r="AP2200" s="102" t="s">
        <v>128</v>
      </c>
      <c r="AR2200" s="102" t="s">
        <v>2889</v>
      </c>
      <c r="AS2200" s="102" t="s">
        <v>70</v>
      </c>
      <c r="AW2200" s="10" t="s">
        <v>113</v>
      </c>
      <c r="BC2200" s="103" t="e">
        <f>IF(L2200="základní",#REF!,0)</f>
        <v>#REF!</v>
      </c>
      <c r="BD2200" s="103">
        <f>IF(L2200="snížená",#REF!,0)</f>
        <v>0</v>
      </c>
      <c r="BE2200" s="103">
        <f>IF(L2200="zákl. přenesená",#REF!,0)</f>
        <v>0</v>
      </c>
      <c r="BF2200" s="103">
        <f>IF(L2200="sníž. přenesená",#REF!,0)</f>
        <v>0</v>
      </c>
      <c r="BG2200" s="103">
        <f>IF(L2200="nulová",#REF!,0)</f>
        <v>0</v>
      </c>
      <c r="BH2200" s="10" t="s">
        <v>78</v>
      </c>
      <c r="BI2200" s="103" t="e">
        <f>ROUND(#REF!*H2200,2)</f>
        <v>#REF!</v>
      </c>
      <c r="BJ2200" s="10" t="s">
        <v>112</v>
      </c>
      <c r="BK2200" s="102" t="s">
        <v>3955</v>
      </c>
    </row>
    <row r="2201" spans="2:63" s="1" customFormat="1" x14ac:dyDescent="0.2">
      <c r="B2201" s="21"/>
      <c r="D2201" s="104" t="s">
        <v>114</v>
      </c>
      <c r="F2201" s="105" t="s">
        <v>3954</v>
      </c>
      <c r="I2201" s="97"/>
      <c r="J2201" s="156"/>
      <c r="K2201" s="106"/>
      <c r="R2201" s="44"/>
      <c r="AR2201" s="10" t="s">
        <v>114</v>
      </c>
      <c r="AS2201" s="10" t="s">
        <v>70</v>
      </c>
    </row>
    <row r="2202" spans="2:63" s="1" customFormat="1" ht="16.5" customHeight="1" x14ac:dyDescent="0.2">
      <c r="B2202" s="92"/>
      <c r="C2202" s="108" t="s">
        <v>2189</v>
      </c>
      <c r="D2202" s="108" t="s">
        <v>2889</v>
      </c>
      <c r="E2202" s="109" t="s">
        <v>3956</v>
      </c>
      <c r="F2202" s="110" t="s">
        <v>3957</v>
      </c>
      <c r="G2202" s="111" t="s">
        <v>127</v>
      </c>
      <c r="H2202" s="112">
        <v>2</v>
      </c>
      <c r="I2202" s="97" t="s">
        <v>4510</v>
      </c>
      <c r="J2202" s="156"/>
      <c r="K2202" s="113" t="s">
        <v>1</v>
      </c>
      <c r="L2202" s="114" t="s">
        <v>35</v>
      </c>
      <c r="M2202" s="100">
        <v>0</v>
      </c>
      <c r="N2202" s="100">
        <f>M2202*H2202</f>
        <v>0</v>
      </c>
      <c r="O2202" s="100">
        <v>0.25600000000000001</v>
      </c>
      <c r="P2202" s="100">
        <f>O2202*H2202</f>
        <v>0.51200000000000001</v>
      </c>
      <c r="Q2202" s="100">
        <v>0</v>
      </c>
      <c r="R2202" s="101">
        <f>Q2202*H2202</f>
        <v>0</v>
      </c>
      <c r="AP2202" s="102" t="s">
        <v>128</v>
      </c>
      <c r="AR2202" s="102" t="s">
        <v>2889</v>
      </c>
      <c r="AS2202" s="102" t="s">
        <v>70</v>
      </c>
      <c r="AW2202" s="10" t="s">
        <v>113</v>
      </c>
      <c r="BC2202" s="103" t="e">
        <f>IF(L2202="základní",#REF!,0)</f>
        <v>#REF!</v>
      </c>
      <c r="BD2202" s="103">
        <f>IF(L2202="snížená",#REF!,0)</f>
        <v>0</v>
      </c>
      <c r="BE2202" s="103">
        <f>IF(L2202="zákl. přenesená",#REF!,0)</f>
        <v>0</v>
      </c>
      <c r="BF2202" s="103">
        <f>IF(L2202="sníž. přenesená",#REF!,0)</f>
        <v>0</v>
      </c>
      <c r="BG2202" s="103">
        <f>IF(L2202="nulová",#REF!,0)</f>
        <v>0</v>
      </c>
      <c r="BH2202" s="10" t="s">
        <v>78</v>
      </c>
      <c r="BI2202" s="103" t="e">
        <f>ROUND(#REF!*H2202,2)</f>
        <v>#REF!</v>
      </c>
      <c r="BJ2202" s="10" t="s">
        <v>112</v>
      </c>
      <c r="BK2202" s="102" t="s">
        <v>3958</v>
      </c>
    </row>
    <row r="2203" spans="2:63" s="1" customFormat="1" x14ac:dyDescent="0.2">
      <c r="B2203" s="21"/>
      <c r="D2203" s="104" t="s">
        <v>114</v>
      </c>
      <c r="F2203" s="105" t="s">
        <v>3957</v>
      </c>
      <c r="I2203" s="97"/>
      <c r="J2203" s="156"/>
      <c r="K2203" s="106"/>
      <c r="R2203" s="44"/>
      <c r="AR2203" s="10" t="s">
        <v>114</v>
      </c>
      <c r="AS2203" s="10" t="s">
        <v>70</v>
      </c>
    </row>
    <row r="2204" spans="2:63" s="1" customFormat="1" ht="16.5" customHeight="1" x14ac:dyDescent="0.2">
      <c r="B2204" s="92"/>
      <c r="C2204" s="108" t="s">
        <v>3959</v>
      </c>
      <c r="D2204" s="108" t="s">
        <v>2889</v>
      </c>
      <c r="E2204" s="109" t="s">
        <v>3960</v>
      </c>
      <c r="F2204" s="110" t="s">
        <v>3961</v>
      </c>
      <c r="G2204" s="111" t="s">
        <v>111</v>
      </c>
      <c r="H2204" s="112">
        <v>2</v>
      </c>
      <c r="I2204" s="97" t="s">
        <v>4510</v>
      </c>
      <c r="J2204" s="156"/>
      <c r="K2204" s="113" t="s">
        <v>1</v>
      </c>
      <c r="L2204" s="114" t="s">
        <v>35</v>
      </c>
      <c r="M2204" s="100">
        <v>0</v>
      </c>
      <c r="N2204" s="100">
        <f>M2204*H2204</f>
        <v>0</v>
      </c>
      <c r="O2204" s="100">
        <v>6.8599999999999994E-2</v>
      </c>
      <c r="P2204" s="100">
        <f>O2204*H2204</f>
        <v>0.13719999999999999</v>
      </c>
      <c r="Q2204" s="100">
        <v>0</v>
      </c>
      <c r="R2204" s="101">
        <f>Q2204*H2204</f>
        <v>0</v>
      </c>
      <c r="AP2204" s="102" t="s">
        <v>128</v>
      </c>
      <c r="AR2204" s="102" t="s">
        <v>2889</v>
      </c>
      <c r="AS2204" s="102" t="s">
        <v>70</v>
      </c>
      <c r="AW2204" s="10" t="s">
        <v>113</v>
      </c>
      <c r="BC2204" s="103" t="e">
        <f>IF(L2204="základní",#REF!,0)</f>
        <v>#REF!</v>
      </c>
      <c r="BD2204" s="103">
        <f>IF(L2204="snížená",#REF!,0)</f>
        <v>0</v>
      </c>
      <c r="BE2204" s="103">
        <f>IF(L2204="zákl. přenesená",#REF!,0)</f>
        <v>0</v>
      </c>
      <c r="BF2204" s="103">
        <f>IF(L2204="sníž. přenesená",#REF!,0)</f>
        <v>0</v>
      </c>
      <c r="BG2204" s="103">
        <f>IF(L2204="nulová",#REF!,0)</f>
        <v>0</v>
      </c>
      <c r="BH2204" s="10" t="s">
        <v>78</v>
      </c>
      <c r="BI2204" s="103" t="e">
        <f>ROUND(#REF!*H2204,2)</f>
        <v>#REF!</v>
      </c>
      <c r="BJ2204" s="10" t="s">
        <v>112</v>
      </c>
      <c r="BK2204" s="102" t="s">
        <v>3962</v>
      </c>
    </row>
    <row r="2205" spans="2:63" s="1" customFormat="1" x14ac:dyDescent="0.2">
      <c r="B2205" s="21"/>
      <c r="D2205" s="104" t="s">
        <v>114</v>
      </c>
      <c r="F2205" s="105" t="s">
        <v>3961</v>
      </c>
      <c r="I2205" s="97"/>
      <c r="J2205" s="156"/>
      <c r="K2205" s="106"/>
      <c r="R2205" s="44"/>
      <c r="AR2205" s="10" t="s">
        <v>114</v>
      </c>
      <c r="AS2205" s="10" t="s">
        <v>70</v>
      </c>
    </row>
    <row r="2206" spans="2:63" s="1" customFormat="1" ht="21.75" customHeight="1" x14ac:dyDescent="0.2">
      <c r="B2206" s="92"/>
      <c r="C2206" s="108" t="s">
        <v>2194</v>
      </c>
      <c r="D2206" s="108" t="s">
        <v>2889</v>
      </c>
      <c r="E2206" s="109" t="s">
        <v>3963</v>
      </c>
      <c r="F2206" s="110" t="s">
        <v>3964</v>
      </c>
      <c r="G2206" s="111" t="s">
        <v>179</v>
      </c>
      <c r="H2206" s="112">
        <v>2</v>
      </c>
      <c r="I2206" s="97" t="s">
        <v>4510</v>
      </c>
      <c r="J2206" s="156"/>
      <c r="K2206" s="113" t="s">
        <v>1</v>
      </c>
      <c r="L2206" s="114" t="s">
        <v>35</v>
      </c>
      <c r="M2206" s="100">
        <v>0</v>
      </c>
      <c r="N2206" s="100">
        <f>M2206*H2206</f>
        <v>0</v>
      </c>
      <c r="O2206" s="100">
        <v>2.234</v>
      </c>
      <c r="P2206" s="100">
        <f>O2206*H2206</f>
        <v>4.468</v>
      </c>
      <c r="Q2206" s="100">
        <v>0</v>
      </c>
      <c r="R2206" s="101">
        <f>Q2206*H2206</f>
        <v>0</v>
      </c>
      <c r="AP2206" s="102" t="s">
        <v>128</v>
      </c>
      <c r="AR2206" s="102" t="s">
        <v>2889</v>
      </c>
      <c r="AS2206" s="102" t="s">
        <v>70</v>
      </c>
      <c r="AW2206" s="10" t="s">
        <v>113</v>
      </c>
      <c r="BC2206" s="103" t="e">
        <f>IF(L2206="základní",#REF!,0)</f>
        <v>#REF!</v>
      </c>
      <c r="BD2206" s="103">
        <f>IF(L2206="snížená",#REF!,0)</f>
        <v>0</v>
      </c>
      <c r="BE2206" s="103">
        <f>IF(L2206="zákl. přenesená",#REF!,0)</f>
        <v>0</v>
      </c>
      <c r="BF2206" s="103">
        <f>IF(L2206="sníž. přenesená",#REF!,0)</f>
        <v>0</v>
      </c>
      <c r="BG2206" s="103">
        <f>IF(L2206="nulová",#REF!,0)</f>
        <v>0</v>
      </c>
      <c r="BH2206" s="10" t="s">
        <v>78</v>
      </c>
      <c r="BI2206" s="103" t="e">
        <f>ROUND(#REF!*H2206,2)</f>
        <v>#REF!</v>
      </c>
      <c r="BJ2206" s="10" t="s">
        <v>112</v>
      </c>
      <c r="BK2206" s="102" t="s">
        <v>3965</v>
      </c>
    </row>
    <row r="2207" spans="2:63" s="1" customFormat="1" x14ac:dyDescent="0.2">
      <c r="B2207" s="21"/>
      <c r="D2207" s="104" t="s">
        <v>114</v>
      </c>
      <c r="F2207" s="105" t="s">
        <v>3964</v>
      </c>
      <c r="I2207" s="97"/>
      <c r="J2207" s="156"/>
      <c r="K2207" s="106"/>
      <c r="R2207" s="44"/>
      <c r="AR2207" s="10" t="s">
        <v>114</v>
      </c>
      <c r="AS2207" s="10" t="s">
        <v>70</v>
      </c>
    </row>
    <row r="2208" spans="2:63" s="1" customFormat="1" ht="16.5" customHeight="1" x14ac:dyDescent="0.2">
      <c r="B2208" s="92"/>
      <c r="C2208" s="108" t="s">
        <v>3966</v>
      </c>
      <c r="D2208" s="108" t="s">
        <v>2889</v>
      </c>
      <c r="E2208" s="109" t="s">
        <v>3967</v>
      </c>
      <c r="F2208" s="110" t="s">
        <v>3968</v>
      </c>
      <c r="G2208" s="111" t="s">
        <v>111</v>
      </c>
      <c r="H2208" s="112">
        <v>1</v>
      </c>
      <c r="I2208" s="97" t="s">
        <v>4510</v>
      </c>
      <c r="J2208" s="156"/>
      <c r="K2208" s="113" t="s">
        <v>1</v>
      </c>
      <c r="L2208" s="114" t="s">
        <v>35</v>
      </c>
      <c r="M2208" s="100">
        <v>0</v>
      </c>
      <c r="N2208" s="100">
        <f>M2208*H2208</f>
        <v>0</v>
      </c>
      <c r="O2208" s="100">
        <v>0</v>
      </c>
      <c r="P2208" s="100">
        <f>O2208*H2208</f>
        <v>0</v>
      </c>
      <c r="Q2208" s="100">
        <v>0</v>
      </c>
      <c r="R2208" s="101">
        <f>Q2208*H2208</f>
        <v>0</v>
      </c>
      <c r="AP2208" s="102" t="s">
        <v>128</v>
      </c>
      <c r="AR2208" s="102" t="s">
        <v>2889</v>
      </c>
      <c r="AS2208" s="102" t="s">
        <v>70</v>
      </c>
      <c r="AW2208" s="10" t="s">
        <v>113</v>
      </c>
      <c r="BC2208" s="103" t="e">
        <f>IF(L2208="základní",#REF!,0)</f>
        <v>#REF!</v>
      </c>
      <c r="BD2208" s="103">
        <f>IF(L2208="snížená",#REF!,0)</f>
        <v>0</v>
      </c>
      <c r="BE2208" s="103">
        <f>IF(L2208="zákl. přenesená",#REF!,0)</f>
        <v>0</v>
      </c>
      <c r="BF2208" s="103">
        <f>IF(L2208="sníž. přenesená",#REF!,0)</f>
        <v>0</v>
      </c>
      <c r="BG2208" s="103">
        <f>IF(L2208="nulová",#REF!,0)</f>
        <v>0</v>
      </c>
      <c r="BH2208" s="10" t="s">
        <v>78</v>
      </c>
      <c r="BI2208" s="103" t="e">
        <f>ROUND(#REF!*H2208,2)</f>
        <v>#REF!</v>
      </c>
      <c r="BJ2208" s="10" t="s">
        <v>112</v>
      </c>
      <c r="BK2208" s="102" t="s">
        <v>3969</v>
      </c>
    </row>
    <row r="2209" spans="2:63" s="1" customFormat="1" x14ac:dyDescent="0.2">
      <c r="B2209" s="21"/>
      <c r="D2209" s="104" t="s">
        <v>114</v>
      </c>
      <c r="F2209" s="105" t="s">
        <v>3968</v>
      </c>
      <c r="I2209" s="97"/>
      <c r="J2209" s="156"/>
      <c r="K2209" s="106"/>
      <c r="R2209" s="44"/>
      <c r="AR2209" s="10" t="s">
        <v>114</v>
      </c>
      <c r="AS2209" s="10" t="s">
        <v>70</v>
      </c>
    </row>
    <row r="2210" spans="2:63" s="1" customFormat="1" ht="16.5" customHeight="1" x14ac:dyDescent="0.2">
      <c r="B2210" s="92"/>
      <c r="C2210" s="108" t="s">
        <v>2198</v>
      </c>
      <c r="D2210" s="108" t="s">
        <v>2889</v>
      </c>
      <c r="E2210" s="109" t="s">
        <v>3970</v>
      </c>
      <c r="F2210" s="110" t="s">
        <v>3971</v>
      </c>
      <c r="G2210" s="111" t="s">
        <v>127</v>
      </c>
      <c r="H2210" s="112">
        <v>2</v>
      </c>
      <c r="I2210" s="97" t="s">
        <v>4510</v>
      </c>
      <c r="J2210" s="156"/>
      <c r="K2210" s="113" t="s">
        <v>1</v>
      </c>
      <c r="L2210" s="114" t="s">
        <v>35</v>
      </c>
      <c r="M2210" s="100">
        <v>0</v>
      </c>
      <c r="N2210" s="100">
        <f>M2210*H2210</f>
        <v>0</v>
      </c>
      <c r="O2210" s="100">
        <v>0</v>
      </c>
      <c r="P2210" s="100">
        <f>O2210*H2210</f>
        <v>0</v>
      </c>
      <c r="Q2210" s="100">
        <v>0</v>
      </c>
      <c r="R2210" s="101">
        <f>Q2210*H2210</f>
        <v>0</v>
      </c>
      <c r="AP2210" s="102" t="s">
        <v>128</v>
      </c>
      <c r="AR2210" s="102" t="s">
        <v>2889</v>
      </c>
      <c r="AS2210" s="102" t="s">
        <v>70</v>
      </c>
      <c r="AW2210" s="10" t="s">
        <v>113</v>
      </c>
      <c r="BC2210" s="103" t="e">
        <f>IF(L2210="základní",#REF!,0)</f>
        <v>#REF!</v>
      </c>
      <c r="BD2210" s="103">
        <f>IF(L2210="snížená",#REF!,0)</f>
        <v>0</v>
      </c>
      <c r="BE2210" s="103">
        <f>IF(L2210="zákl. přenesená",#REF!,0)</f>
        <v>0</v>
      </c>
      <c r="BF2210" s="103">
        <f>IF(L2210="sníž. přenesená",#REF!,0)</f>
        <v>0</v>
      </c>
      <c r="BG2210" s="103">
        <f>IF(L2210="nulová",#REF!,0)</f>
        <v>0</v>
      </c>
      <c r="BH2210" s="10" t="s">
        <v>78</v>
      </c>
      <c r="BI2210" s="103" t="e">
        <f>ROUND(#REF!*H2210,2)</f>
        <v>#REF!</v>
      </c>
      <c r="BJ2210" s="10" t="s">
        <v>112</v>
      </c>
      <c r="BK2210" s="102" t="s">
        <v>3972</v>
      </c>
    </row>
    <row r="2211" spans="2:63" s="1" customFormat="1" x14ac:dyDescent="0.2">
      <c r="B2211" s="21"/>
      <c r="D2211" s="104" t="s">
        <v>114</v>
      </c>
      <c r="F2211" s="105" t="s">
        <v>3971</v>
      </c>
      <c r="I2211" s="97"/>
      <c r="J2211" s="156"/>
      <c r="K2211" s="106"/>
      <c r="R2211" s="44"/>
      <c r="AR2211" s="10" t="s">
        <v>114</v>
      </c>
      <c r="AS2211" s="10" t="s">
        <v>70</v>
      </c>
    </row>
    <row r="2212" spans="2:63" s="1" customFormat="1" ht="16.5" customHeight="1" x14ac:dyDescent="0.2">
      <c r="B2212" s="92"/>
      <c r="C2212" s="108" t="s">
        <v>3973</v>
      </c>
      <c r="D2212" s="108" t="s">
        <v>2889</v>
      </c>
      <c r="E2212" s="109" t="s">
        <v>3974</v>
      </c>
      <c r="F2212" s="110" t="s">
        <v>3975</v>
      </c>
      <c r="G2212" s="111" t="s">
        <v>127</v>
      </c>
      <c r="H2212" s="112">
        <v>2</v>
      </c>
      <c r="I2212" s="97" t="s">
        <v>4510</v>
      </c>
      <c r="J2212" s="156"/>
      <c r="K2212" s="113" t="s">
        <v>1</v>
      </c>
      <c r="L2212" s="114" t="s">
        <v>35</v>
      </c>
      <c r="M2212" s="100">
        <v>0</v>
      </c>
      <c r="N2212" s="100">
        <f>M2212*H2212</f>
        <v>0</v>
      </c>
      <c r="O2212" s="100">
        <v>0</v>
      </c>
      <c r="P2212" s="100">
        <f>O2212*H2212</f>
        <v>0</v>
      </c>
      <c r="Q2212" s="100">
        <v>0</v>
      </c>
      <c r="R2212" s="101">
        <f>Q2212*H2212</f>
        <v>0</v>
      </c>
      <c r="AP2212" s="102" t="s">
        <v>128</v>
      </c>
      <c r="AR2212" s="102" t="s">
        <v>2889</v>
      </c>
      <c r="AS2212" s="102" t="s">
        <v>70</v>
      </c>
      <c r="AW2212" s="10" t="s">
        <v>113</v>
      </c>
      <c r="BC2212" s="103" t="e">
        <f>IF(L2212="základní",#REF!,0)</f>
        <v>#REF!</v>
      </c>
      <c r="BD2212" s="103">
        <f>IF(L2212="snížená",#REF!,0)</f>
        <v>0</v>
      </c>
      <c r="BE2212" s="103">
        <f>IF(L2212="zákl. přenesená",#REF!,0)</f>
        <v>0</v>
      </c>
      <c r="BF2212" s="103">
        <f>IF(L2212="sníž. přenesená",#REF!,0)</f>
        <v>0</v>
      </c>
      <c r="BG2212" s="103">
        <f>IF(L2212="nulová",#REF!,0)</f>
        <v>0</v>
      </c>
      <c r="BH2212" s="10" t="s">
        <v>78</v>
      </c>
      <c r="BI2212" s="103" t="e">
        <f>ROUND(#REF!*H2212,2)</f>
        <v>#REF!</v>
      </c>
      <c r="BJ2212" s="10" t="s">
        <v>112</v>
      </c>
      <c r="BK2212" s="102" t="s">
        <v>3976</v>
      </c>
    </row>
    <row r="2213" spans="2:63" s="1" customFormat="1" x14ac:dyDescent="0.2">
      <c r="B2213" s="21"/>
      <c r="D2213" s="104" t="s">
        <v>114</v>
      </c>
      <c r="F2213" s="105" t="s">
        <v>3975</v>
      </c>
      <c r="I2213" s="97"/>
      <c r="J2213" s="156"/>
      <c r="K2213" s="106"/>
      <c r="R2213" s="44"/>
      <c r="AR2213" s="10" t="s">
        <v>114</v>
      </c>
      <c r="AS2213" s="10" t="s">
        <v>70</v>
      </c>
    </row>
    <row r="2214" spans="2:63" s="1" customFormat="1" ht="16.5" customHeight="1" x14ac:dyDescent="0.2">
      <c r="B2214" s="92"/>
      <c r="C2214" s="108" t="s">
        <v>2203</v>
      </c>
      <c r="D2214" s="108" t="s">
        <v>2889</v>
      </c>
      <c r="E2214" s="109" t="s">
        <v>3977</v>
      </c>
      <c r="F2214" s="110" t="s">
        <v>3978</v>
      </c>
      <c r="G2214" s="111" t="s">
        <v>127</v>
      </c>
      <c r="H2214" s="112">
        <v>2</v>
      </c>
      <c r="I2214" s="97" t="s">
        <v>4510</v>
      </c>
      <c r="J2214" s="156"/>
      <c r="K2214" s="113" t="s">
        <v>1</v>
      </c>
      <c r="L2214" s="114" t="s">
        <v>35</v>
      </c>
      <c r="M2214" s="100">
        <v>0</v>
      </c>
      <c r="N2214" s="100">
        <f>M2214*H2214</f>
        <v>0</v>
      </c>
      <c r="O2214" s="100">
        <v>0</v>
      </c>
      <c r="P2214" s="100">
        <f>O2214*H2214</f>
        <v>0</v>
      </c>
      <c r="Q2214" s="100">
        <v>0</v>
      </c>
      <c r="R2214" s="101">
        <f>Q2214*H2214</f>
        <v>0</v>
      </c>
      <c r="AP2214" s="102" t="s">
        <v>128</v>
      </c>
      <c r="AR2214" s="102" t="s">
        <v>2889</v>
      </c>
      <c r="AS2214" s="102" t="s">
        <v>70</v>
      </c>
      <c r="AW2214" s="10" t="s">
        <v>113</v>
      </c>
      <c r="BC2214" s="103" t="e">
        <f>IF(L2214="základní",#REF!,0)</f>
        <v>#REF!</v>
      </c>
      <c r="BD2214" s="103">
        <f>IF(L2214="snížená",#REF!,0)</f>
        <v>0</v>
      </c>
      <c r="BE2214" s="103">
        <f>IF(L2214="zákl. přenesená",#REF!,0)</f>
        <v>0</v>
      </c>
      <c r="BF2214" s="103">
        <f>IF(L2214="sníž. přenesená",#REF!,0)</f>
        <v>0</v>
      </c>
      <c r="BG2214" s="103">
        <f>IF(L2214="nulová",#REF!,0)</f>
        <v>0</v>
      </c>
      <c r="BH2214" s="10" t="s">
        <v>78</v>
      </c>
      <c r="BI2214" s="103" t="e">
        <f>ROUND(#REF!*H2214,2)</f>
        <v>#REF!</v>
      </c>
      <c r="BJ2214" s="10" t="s">
        <v>112</v>
      </c>
      <c r="BK2214" s="102" t="s">
        <v>3979</v>
      </c>
    </row>
    <row r="2215" spans="2:63" s="1" customFormat="1" x14ac:dyDescent="0.2">
      <c r="B2215" s="21"/>
      <c r="D2215" s="104" t="s">
        <v>114</v>
      </c>
      <c r="F2215" s="105" t="s">
        <v>3978</v>
      </c>
      <c r="I2215" s="97"/>
      <c r="J2215" s="156"/>
      <c r="K2215" s="106"/>
      <c r="R2215" s="44"/>
      <c r="AR2215" s="10" t="s">
        <v>114</v>
      </c>
      <c r="AS2215" s="10" t="s">
        <v>70</v>
      </c>
    </row>
    <row r="2216" spans="2:63" s="1" customFormat="1" ht="16.5" customHeight="1" x14ac:dyDescent="0.2">
      <c r="B2216" s="92"/>
      <c r="C2216" s="108" t="s">
        <v>3980</v>
      </c>
      <c r="D2216" s="108" t="s">
        <v>2889</v>
      </c>
      <c r="E2216" s="109" t="s">
        <v>3981</v>
      </c>
      <c r="F2216" s="110" t="s">
        <v>3982</v>
      </c>
      <c r="G2216" s="111" t="s">
        <v>127</v>
      </c>
      <c r="H2216" s="112">
        <v>2</v>
      </c>
      <c r="I2216" s="97" t="s">
        <v>4510</v>
      </c>
      <c r="J2216" s="156"/>
      <c r="K2216" s="113" t="s">
        <v>1</v>
      </c>
      <c r="L2216" s="114" t="s">
        <v>35</v>
      </c>
      <c r="M2216" s="100">
        <v>0</v>
      </c>
      <c r="N2216" s="100">
        <f>M2216*H2216</f>
        <v>0</v>
      </c>
      <c r="O2216" s="100">
        <v>0</v>
      </c>
      <c r="P2216" s="100">
        <f>O2216*H2216</f>
        <v>0</v>
      </c>
      <c r="Q2216" s="100">
        <v>0</v>
      </c>
      <c r="R2216" s="101">
        <f>Q2216*H2216</f>
        <v>0</v>
      </c>
      <c r="AP2216" s="102" t="s">
        <v>128</v>
      </c>
      <c r="AR2216" s="102" t="s">
        <v>2889</v>
      </c>
      <c r="AS2216" s="102" t="s">
        <v>70</v>
      </c>
      <c r="AW2216" s="10" t="s">
        <v>113</v>
      </c>
      <c r="BC2216" s="103" t="e">
        <f>IF(L2216="základní",#REF!,0)</f>
        <v>#REF!</v>
      </c>
      <c r="BD2216" s="103">
        <f>IF(L2216="snížená",#REF!,0)</f>
        <v>0</v>
      </c>
      <c r="BE2216" s="103">
        <f>IF(L2216="zákl. přenesená",#REF!,0)</f>
        <v>0</v>
      </c>
      <c r="BF2216" s="103">
        <f>IF(L2216="sníž. přenesená",#REF!,0)</f>
        <v>0</v>
      </c>
      <c r="BG2216" s="103">
        <f>IF(L2216="nulová",#REF!,0)</f>
        <v>0</v>
      </c>
      <c r="BH2216" s="10" t="s">
        <v>78</v>
      </c>
      <c r="BI2216" s="103" t="e">
        <f>ROUND(#REF!*H2216,2)</f>
        <v>#REF!</v>
      </c>
      <c r="BJ2216" s="10" t="s">
        <v>112</v>
      </c>
      <c r="BK2216" s="102" t="s">
        <v>3983</v>
      </c>
    </row>
    <row r="2217" spans="2:63" s="1" customFormat="1" x14ac:dyDescent="0.2">
      <c r="B2217" s="21"/>
      <c r="D2217" s="104" t="s">
        <v>114</v>
      </c>
      <c r="F2217" s="105" t="s">
        <v>3982</v>
      </c>
      <c r="I2217" s="97"/>
      <c r="J2217" s="156"/>
      <c r="K2217" s="106"/>
      <c r="R2217" s="44"/>
      <c r="AR2217" s="10" t="s">
        <v>114</v>
      </c>
      <c r="AS2217" s="10" t="s">
        <v>70</v>
      </c>
    </row>
    <row r="2218" spans="2:63" s="1" customFormat="1" ht="16.5" customHeight="1" x14ac:dyDescent="0.2">
      <c r="B2218" s="92"/>
      <c r="C2218" s="108" t="s">
        <v>2207</v>
      </c>
      <c r="D2218" s="108" t="s">
        <v>2889</v>
      </c>
      <c r="E2218" s="109" t="s">
        <v>3984</v>
      </c>
      <c r="F2218" s="110" t="s">
        <v>3985</v>
      </c>
      <c r="G2218" s="111" t="s">
        <v>3876</v>
      </c>
      <c r="H2218" s="112">
        <v>2</v>
      </c>
      <c r="I2218" s="97" t="s">
        <v>4510</v>
      </c>
      <c r="J2218" s="156"/>
      <c r="K2218" s="113" t="s">
        <v>1</v>
      </c>
      <c r="L2218" s="114" t="s">
        <v>35</v>
      </c>
      <c r="M2218" s="100">
        <v>0</v>
      </c>
      <c r="N2218" s="100">
        <f>M2218*H2218</f>
        <v>0</v>
      </c>
      <c r="O2218" s="100">
        <v>0</v>
      </c>
      <c r="P2218" s="100">
        <f>O2218*H2218</f>
        <v>0</v>
      </c>
      <c r="Q2218" s="100">
        <v>0</v>
      </c>
      <c r="R2218" s="101">
        <f>Q2218*H2218</f>
        <v>0</v>
      </c>
      <c r="AP2218" s="102" t="s">
        <v>128</v>
      </c>
      <c r="AR2218" s="102" t="s">
        <v>2889</v>
      </c>
      <c r="AS2218" s="102" t="s">
        <v>70</v>
      </c>
      <c r="AW2218" s="10" t="s">
        <v>113</v>
      </c>
      <c r="BC2218" s="103" t="e">
        <f>IF(L2218="základní",#REF!,0)</f>
        <v>#REF!</v>
      </c>
      <c r="BD2218" s="103">
        <f>IF(L2218="snížená",#REF!,0)</f>
        <v>0</v>
      </c>
      <c r="BE2218" s="103">
        <f>IF(L2218="zákl. přenesená",#REF!,0)</f>
        <v>0</v>
      </c>
      <c r="BF2218" s="103">
        <f>IF(L2218="sníž. přenesená",#REF!,0)</f>
        <v>0</v>
      </c>
      <c r="BG2218" s="103">
        <f>IF(L2218="nulová",#REF!,0)</f>
        <v>0</v>
      </c>
      <c r="BH2218" s="10" t="s">
        <v>78</v>
      </c>
      <c r="BI2218" s="103" t="e">
        <f>ROUND(#REF!*H2218,2)</f>
        <v>#REF!</v>
      </c>
      <c r="BJ2218" s="10" t="s">
        <v>112</v>
      </c>
      <c r="BK2218" s="102" t="s">
        <v>3986</v>
      </c>
    </row>
    <row r="2219" spans="2:63" s="1" customFormat="1" x14ac:dyDescent="0.2">
      <c r="B2219" s="21"/>
      <c r="D2219" s="104" t="s">
        <v>114</v>
      </c>
      <c r="F2219" s="105" t="s">
        <v>3985</v>
      </c>
      <c r="I2219" s="97"/>
      <c r="J2219" s="156"/>
      <c r="K2219" s="106"/>
      <c r="R2219" s="44"/>
      <c r="AR2219" s="10" t="s">
        <v>114</v>
      </c>
      <c r="AS2219" s="10" t="s">
        <v>70</v>
      </c>
    </row>
    <row r="2220" spans="2:63" s="1" customFormat="1" ht="16.5" customHeight="1" x14ac:dyDescent="0.2">
      <c r="B2220" s="92"/>
      <c r="C2220" s="93" t="s">
        <v>3987</v>
      </c>
      <c r="D2220" s="93" t="s">
        <v>108</v>
      </c>
      <c r="E2220" s="94" t="s">
        <v>3988</v>
      </c>
      <c r="F2220" s="95" t="s">
        <v>3989</v>
      </c>
      <c r="G2220" s="96" t="s">
        <v>2452</v>
      </c>
      <c r="H2220" s="97">
        <v>50</v>
      </c>
      <c r="I2220" s="97" t="s">
        <v>4510</v>
      </c>
      <c r="J2220" s="156"/>
      <c r="K2220" s="98" t="s">
        <v>1</v>
      </c>
      <c r="L2220" s="99" t="s">
        <v>35</v>
      </c>
      <c r="M2220" s="100">
        <v>0</v>
      </c>
      <c r="N2220" s="100">
        <f>M2220*H2220</f>
        <v>0</v>
      </c>
      <c r="O2220" s="100">
        <v>0</v>
      </c>
      <c r="P2220" s="100">
        <f>O2220*H2220</f>
        <v>0</v>
      </c>
      <c r="Q2220" s="100">
        <v>0</v>
      </c>
      <c r="R2220" s="101">
        <f>Q2220*H2220</f>
        <v>0</v>
      </c>
      <c r="AP2220" s="102" t="s">
        <v>112</v>
      </c>
      <c r="AR2220" s="102" t="s">
        <v>108</v>
      </c>
      <c r="AS2220" s="102" t="s">
        <v>70</v>
      </c>
      <c r="AW2220" s="10" t="s">
        <v>113</v>
      </c>
      <c r="BC2220" s="103" t="e">
        <f>IF(L2220="základní",#REF!,0)</f>
        <v>#REF!</v>
      </c>
      <c r="BD2220" s="103">
        <f>IF(L2220="snížená",#REF!,0)</f>
        <v>0</v>
      </c>
      <c r="BE2220" s="103">
        <f>IF(L2220="zákl. přenesená",#REF!,0)</f>
        <v>0</v>
      </c>
      <c r="BF2220" s="103">
        <f>IF(L2220="sníž. přenesená",#REF!,0)</f>
        <v>0</v>
      </c>
      <c r="BG2220" s="103">
        <f>IF(L2220="nulová",#REF!,0)</f>
        <v>0</v>
      </c>
      <c r="BH2220" s="10" t="s">
        <v>78</v>
      </c>
      <c r="BI2220" s="103" t="e">
        <f>ROUND(#REF!*H2220,2)</f>
        <v>#REF!</v>
      </c>
      <c r="BJ2220" s="10" t="s">
        <v>112</v>
      </c>
      <c r="BK2220" s="102" t="s">
        <v>3990</v>
      </c>
    </row>
    <row r="2221" spans="2:63" s="1" customFormat="1" ht="19.5" x14ac:dyDescent="0.2">
      <c r="B2221" s="21"/>
      <c r="D2221" s="104" t="s">
        <v>114</v>
      </c>
      <c r="F2221" s="105" t="s">
        <v>3991</v>
      </c>
      <c r="I2221" s="97"/>
      <c r="J2221" s="156"/>
      <c r="K2221" s="106"/>
      <c r="R2221" s="44"/>
      <c r="AR2221" s="10" t="s">
        <v>114</v>
      </c>
      <c r="AS2221" s="10" t="s">
        <v>70</v>
      </c>
    </row>
    <row r="2222" spans="2:63" s="1" customFormat="1" ht="24.2" customHeight="1" x14ac:dyDescent="0.2">
      <c r="B2222" s="92"/>
      <c r="C2222" s="108" t="s">
        <v>2212</v>
      </c>
      <c r="D2222" s="108" t="s">
        <v>2889</v>
      </c>
      <c r="E2222" s="109" t="s">
        <v>3992</v>
      </c>
      <c r="F2222" s="110" t="s">
        <v>3993</v>
      </c>
      <c r="G2222" s="111" t="s">
        <v>111</v>
      </c>
      <c r="H2222" s="112">
        <v>100</v>
      </c>
      <c r="I2222" s="97" t="s">
        <v>4510</v>
      </c>
      <c r="J2222" s="156"/>
      <c r="K2222" s="113" t="s">
        <v>1</v>
      </c>
      <c r="L2222" s="114" t="s">
        <v>35</v>
      </c>
      <c r="M2222" s="100">
        <v>0</v>
      </c>
      <c r="N2222" s="100">
        <f>M2222*H2222</f>
        <v>0</v>
      </c>
      <c r="O2222" s="100">
        <v>0</v>
      </c>
      <c r="P2222" s="100">
        <f>O2222*H2222</f>
        <v>0</v>
      </c>
      <c r="Q2222" s="100">
        <v>0</v>
      </c>
      <c r="R2222" s="101">
        <f>Q2222*H2222</f>
        <v>0</v>
      </c>
      <c r="AP2222" s="102" t="s">
        <v>128</v>
      </c>
      <c r="AR2222" s="102" t="s">
        <v>2889</v>
      </c>
      <c r="AS2222" s="102" t="s">
        <v>70</v>
      </c>
      <c r="AW2222" s="10" t="s">
        <v>113</v>
      </c>
      <c r="BC2222" s="103" t="e">
        <f>IF(L2222="základní",#REF!,0)</f>
        <v>#REF!</v>
      </c>
      <c r="BD2222" s="103">
        <f>IF(L2222="snížená",#REF!,0)</f>
        <v>0</v>
      </c>
      <c r="BE2222" s="103">
        <f>IF(L2222="zákl. přenesená",#REF!,0)</f>
        <v>0</v>
      </c>
      <c r="BF2222" s="103">
        <f>IF(L2222="sníž. přenesená",#REF!,0)</f>
        <v>0</v>
      </c>
      <c r="BG2222" s="103">
        <f>IF(L2222="nulová",#REF!,0)</f>
        <v>0</v>
      </c>
      <c r="BH2222" s="10" t="s">
        <v>78</v>
      </c>
      <c r="BI2222" s="103" t="e">
        <f>ROUND(#REF!*H2222,2)</f>
        <v>#REF!</v>
      </c>
      <c r="BJ2222" s="10" t="s">
        <v>112</v>
      </c>
      <c r="BK2222" s="102" t="s">
        <v>3994</v>
      </c>
    </row>
    <row r="2223" spans="2:63" s="1" customFormat="1" ht="19.5" x14ac:dyDescent="0.2">
      <c r="B2223" s="21"/>
      <c r="D2223" s="104" t="s">
        <v>114</v>
      </c>
      <c r="F2223" s="105" t="s">
        <v>3993</v>
      </c>
      <c r="I2223" s="97"/>
      <c r="J2223" s="156"/>
      <c r="K2223" s="106"/>
      <c r="R2223" s="44"/>
      <c r="AR2223" s="10" t="s">
        <v>114</v>
      </c>
      <c r="AS2223" s="10" t="s">
        <v>70</v>
      </c>
    </row>
    <row r="2224" spans="2:63" s="1" customFormat="1" ht="24.2" customHeight="1" x14ac:dyDescent="0.2">
      <c r="B2224" s="92"/>
      <c r="C2224" s="108" t="s">
        <v>3995</v>
      </c>
      <c r="D2224" s="108" t="s">
        <v>2889</v>
      </c>
      <c r="E2224" s="109" t="s">
        <v>3996</v>
      </c>
      <c r="F2224" s="110" t="s">
        <v>3997</v>
      </c>
      <c r="G2224" s="111" t="s">
        <v>111</v>
      </c>
      <c r="H2224" s="112">
        <v>100</v>
      </c>
      <c r="I2224" s="97" t="s">
        <v>4510</v>
      </c>
      <c r="J2224" s="156"/>
      <c r="K2224" s="113" t="s">
        <v>1</v>
      </c>
      <c r="L2224" s="114" t="s">
        <v>35</v>
      </c>
      <c r="M2224" s="100">
        <v>0</v>
      </c>
      <c r="N2224" s="100">
        <f>M2224*H2224</f>
        <v>0</v>
      </c>
      <c r="O2224" s="100">
        <v>0</v>
      </c>
      <c r="P2224" s="100">
        <f>O2224*H2224</f>
        <v>0</v>
      </c>
      <c r="Q2224" s="100">
        <v>0</v>
      </c>
      <c r="R2224" s="101">
        <f>Q2224*H2224</f>
        <v>0</v>
      </c>
      <c r="AP2224" s="102" t="s">
        <v>128</v>
      </c>
      <c r="AR2224" s="102" t="s">
        <v>2889</v>
      </c>
      <c r="AS2224" s="102" t="s">
        <v>70</v>
      </c>
      <c r="AW2224" s="10" t="s">
        <v>113</v>
      </c>
      <c r="BC2224" s="103" t="e">
        <f>IF(L2224="základní",#REF!,0)</f>
        <v>#REF!</v>
      </c>
      <c r="BD2224" s="103">
        <f>IF(L2224="snížená",#REF!,0)</f>
        <v>0</v>
      </c>
      <c r="BE2224" s="103">
        <f>IF(L2224="zákl. přenesená",#REF!,0)</f>
        <v>0</v>
      </c>
      <c r="BF2224" s="103">
        <f>IF(L2224="sníž. přenesená",#REF!,0)</f>
        <v>0</v>
      </c>
      <c r="BG2224" s="103">
        <f>IF(L2224="nulová",#REF!,0)</f>
        <v>0</v>
      </c>
      <c r="BH2224" s="10" t="s">
        <v>78</v>
      </c>
      <c r="BI2224" s="103" t="e">
        <f>ROUND(#REF!*H2224,2)</f>
        <v>#REF!</v>
      </c>
      <c r="BJ2224" s="10" t="s">
        <v>112</v>
      </c>
      <c r="BK2224" s="102" t="s">
        <v>3998</v>
      </c>
    </row>
    <row r="2225" spans="2:63" s="1" customFormat="1" ht="19.5" x14ac:dyDescent="0.2">
      <c r="B2225" s="21"/>
      <c r="D2225" s="104" t="s">
        <v>114</v>
      </c>
      <c r="F2225" s="105" t="s">
        <v>3997</v>
      </c>
      <c r="I2225" s="97"/>
      <c r="J2225" s="156"/>
      <c r="K2225" s="106"/>
      <c r="R2225" s="44"/>
      <c r="AR2225" s="10" t="s">
        <v>114</v>
      </c>
      <c r="AS2225" s="10" t="s">
        <v>70</v>
      </c>
    </row>
    <row r="2226" spans="2:63" s="1" customFormat="1" ht="24.2" customHeight="1" x14ac:dyDescent="0.2">
      <c r="B2226" s="92"/>
      <c r="C2226" s="108" t="s">
        <v>2216</v>
      </c>
      <c r="D2226" s="108" t="s">
        <v>2889</v>
      </c>
      <c r="E2226" s="109" t="s">
        <v>3999</v>
      </c>
      <c r="F2226" s="110" t="s">
        <v>4000</v>
      </c>
      <c r="G2226" s="111" t="s">
        <v>111</v>
      </c>
      <c r="H2226" s="112">
        <v>100</v>
      </c>
      <c r="I2226" s="97" t="s">
        <v>4510</v>
      </c>
      <c r="J2226" s="156"/>
      <c r="K2226" s="113" t="s">
        <v>1</v>
      </c>
      <c r="L2226" s="114" t="s">
        <v>35</v>
      </c>
      <c r="M2226" s="100">
        <v>0</v>
      </c>
      <c r="N2226" s="100">
        <f>M2226*H2226</f>
        <v>0</v>
      </c>
      <c r="O2226" s="100">
        <v>0</v>
      </c>
      <c r="P2226" s="100">
        <f>O2226*H2226</f>
        <v>0</v>
      </c>
      <c r="Q2226" s="100">
        <v>0</v>
      </c>
      <c r="R2226" s="101">
        <f>Q2226*H2226</f>
        <v>0</v>
      </c>
      <c r="AP2226" s="102" t="s">
        <v>128</v>
      </c>
      <c r="AR2226" s="102" t="s">
        <v>2889</v>
      </c>
      <c r="AS2226" s="102" t="s">
        <v>70</v>
      </c>
      <c r="AW2226" s="10" t="s">
        <v>113</v>
      </c>
      <c r="BC2226" s="103" t="e">
        <f>IF(L2226="základní",#REF!,0)</f>
        <v>#REF!</v>
      </c>
      <c r="BD2226" s="103">
        <f>IF(L2226="snížená",#REF!,0)</f>
        <v>0</v>
      </c>
      <c r="BE2226" s="103">
        <f>IF(L2226="zákl. přenesená",#REF!,0)</f>
        <v>0</v>
      </c>
      <c r="BF2226" s="103">
        <f>IF(L2226="sníž. přenesená",#REF!,0)</f>
        <v>0</v>
      </c>
      <c r="BG2226" s="103">
        <f>IF(L2226="nulová",#REF!,0)</f>
        <v>0</v>
      </c>
      <c r="BH2226" s="10" t="s">
        <v>78</v>
      </c>
      <c r="BI2226" s="103" t="e">
        <f>ROUND(#REF!*H2226,2)</f>
        <v>#REF!</v>
      </c>
      <c r="BJ2226" s="10" t="s">
        <v>112</v>
      </c>
      <c r="BK2226" s="102" t="s">
        <v>4001</v>
      </c>
    </row>
    <row r="2227" spans="2:63" s="1" customFormat="1" ht="19.5" x14ac:dyDescent="0.2">
      <c r="B2227" s="21"/>
      <c r="D2227" s="104" t="s">
        <v>114</v>
      </c>
      <c r="F2227" s="105" t="s">
        <v>4000</v>
      </c>
      <c r="I2227" s="97"/>
      <c r="J2227" s="156"/>
      <c r="K2227" s="106"/>
      <c r="R2227" s="44"/>
      <c r="AR2227" s="10" t="s">
        <v>114</v>
      </c>
      <c r="AS2227" s="10" t="s">
        <v>70</v>
      </c>
    </row>
    <row r="2228" spans="2:63" s="1" customFormat="1" ht="24.2" customHeight="1" x14ac:dyDescent="0.2">
      <c r="B2228" s="92"/>
      <c r="C2228" s="108" t="s">
        <v>4002</v>
      </c>
      <c r="D2228" s="108" t="s">
        <v>2889</v>
      </c>
      <c r="E2228" s="109" t="s">
        <v>4003</v>
      </c>
      <c r="F2228" s="110" t="s">
        <v>4004</v>
      </c>
      <c r="G2228" s="111" t="s">
        <v>111</v>
      </c>
      <c r="H2228" s="112">
        <v>100</v>
      </c>
      <c r="I2228" s="97" t="s">
        <v>4510</v>
      </c>
      <c r="J2228" s="156"/>
      <c r="K2228" s="113" t="s">
        <v>1</v>
      </c>
      <c r="L2228" s="114" t="s">
        <v>35</v>
      </c>
      <c r="M2228" s="100">
        <v>0</v>
      </c>
      <c r="N2228" s="100">
        <f>M2228*H2228</f>
        <v>0</v>
      </c>
      <c r="O2228" s="100">
        <v>0</v>
      </c>
      <c r="P2228" s="100">
        <f>O2228*H2228</f>
        <v>0</v>
      </c>
      <c r="Q2228" s="100">
        <v>0</v>
      </c>
      <c r="R2228" s="101">
        <f>Q2228*H2228</f>
        <v>0</v>
      </c>
      <c r="AP2228" s="102" t="s">
        <v>128</v>
      </c>
      <c r="AR2228" s="102" t="s">
        <v>2889</v>
      </c>
      <c r="AS2228" s="102" t="s">
        <v>70</v>
      </c>
      <c r="AW2228" s="10" t="s">
        <v>113</v>
      </c>
      <c r="BC2228" s="103" t="e">
        <f>IF(L2228="základní",#REF!,0)</f>
        <v>#REF!</v>
      </c>
      <c r="BD2228" s="103">
        <f>IF(L2228="snížená",#REF!,0)</f>
        <v>0</v>
      </c>
      <c r="BE2228" s="103">
        <f>IF(L2228="zákl. přenesená",#REF!,0)</f>
        <v>0</v>
      </c>
      <c r="BF2228" s="103">
        <f>IF(L2228="sníž. přenesená",#REF!,0)</f>
        <v>0</v>
      </c>
      <c r="BG2228" s="103">
        <f>IF(L2228="nulová",#REF!,0)</f>
        <v>0</v>
      </c>
      <c r="BH2228" s="10" t="s">
        <v>78</v>
      </c>
      <c r="BI2228" s="103" t="e">
        <f>ROUND(#REF!*H2228,2)</f>
        <v>#REF!</v>
      </c>
      <c r="BJ2228" s="10" t="s">
        <v>112</v>
      </c>
      <c r="BK2228" s="102" t="s">
        <v>4005</v>
      </c>
    </row>
    <row r="2229" spans="2:63" s="1" customFormat="1" ht="19.5" x14ac:dyDescent="0.2">
      <c r="B2229" s="21"/>
      <c r="D2229" s="104" t="s">
        <v>114</v>
      </c>
      <c r="F2229" s="105" t="s">
        <v>4004</v>
      </c>
      <c r="I2229" s="97"/>
      <c r="J2229" s="156"/>
      <c r="K2229" s="106"/>
      <c r="R2229" s="44"/>
      <c r="AR2229" s="10" t="s">
        <v>114</v>
      </c>
      <c r="AS2229" s="10" t="s">
        <v>70</v>
      </c>
    </row>
    <row r="2230" spans="2:63" s="1" customFormat="1" ht="24.2" customHeight="1" x14ac:dyDescent="0.2">
      <c r="B2230" s="92"/>
      <c r="C2230" s="108" t="s">
        <v>2221</v>
      </c>
      <c r="D2230" s="108" t="s">
        <v>2889</v>
      </c>
      <c r="E2230" s="109" t="s">
        <v>4006</v>
      </c>
      <c r="F2230" s="110" t="s">
        <v>4007</v>
      </c>
      <c r="G2230" s="111" t="s">
        <v>111</v>
      </c>
      <c r="H2230" s="112">
        <v>100</v>
      </c>
      <c r="I2230" s="97" t="s">
        <v>4510</v>
      </c>
      <c r="J2230" s="156"/>
      <c r="K2230" s="113" t="s">
        <v>1</v>
      </c>
      <c r="L2230" s="114" t="s">
        <v>35</v>
      </c>
      <c r="M2230" s="100">
        <v>0</v>
      </c>
      <c r="N2230" s="100">
        <f>M2230*H2230</f>
        <v>0</v>
      </c>
      <c r="O2230" s="100">
        <v>0</v>
      </c>
      <c r="P2230" s="100">
        <f>O2230*H2230</f>
        <v>0</v>
      </c>
      <c r="Q2230" s="100">
        <v>0</v>
      </c>
      <c r="R2230" s="101">
        <f>Q2230*H2230</f>
        <v>0</v>
      </c>
      <c r="AP2230" s="102" t="s">
        <v>128</v>
      </c>
      <c r="AR2230" s="102" t="s">
        <v>2889</v>
      </c>
      <c r="AS2230" s="102" t="s">
        <v>70</v>
      </c>
      <c r="AW2230" s="10" t="s">
        <v>113</v>
      </c>
      <c r="BC2230" s="103" t="e">
        <f>IF(L2230="základní",#REF!,0)</f>
        <v>#REF!</v>
      </c>
      <c r="BD2230" s="103">
        <f>IF(L2230="snížená",#REF!,0)</f>
        <v>0</v>
      </c>
      <c r="BE2230" s="103">
        <f>IF(L2230="zákl. přenesená",#REF!,0)</f>
        <v>0</v>
      </c>
      <c r="BF2230" s="103">
        <f>IF(L2230="sníž. přenesená",#REF!,0)</f>
        <v>0</v>
      </c>
      <c r="BG2230" s="103">
        <f>IF(L2230="nulová",#REF!,0)</f>
        <v>0</v>
      </c>
      <c r="BH2230" s="10" t="s">
        <v>78</v>
      </c>
      <c r="BI2230" s="103" t="e">
        <f>ROUND(#REF!*H2230,2)</f>
        <v>#REF!</v>
      </c>
      <c r="BJ2230" s="10" t="s">
        <v>112</v>
      </c>
      <c r="BK2230" s="102" t="s">
        <v>4008</v>
      </c>
    </row>
    <row r="2231" spans="2:63" s="1" customFormat="1" ht="19.5" x14ac:dyDescent="0.2">
      <c r="B2231" s="21"/>
      <c r="D2231" s="104" t="s">
        <v>114</v>
      </c>
      <c r="F2231" s="105" t="s">
        <v>4007</v>
      </c>
      <c r="I2231" s="97"/>
      <c r="J2231" s="156"/>
      <c r="K2231" s="106"/>
      <c r="R2231" s="44"/>
      <c r="AR2231" s="10" t="s">
        <v>114</v>
      </c>
      <c r="AS2231" s="10" t="s">
        <v>70</v>
      </c>
    </row>
    <row r="2232" spans="2:63" s="1" customFormat="1" ht="24.2" customHeight="1" x14ac:dyDescent="0.2">
      <c r="B2232" s="92"/>
      <c r="C2232" s="108" t="s">
        <v>4009</v>
      </c>
      <c r="D2232" s="108" t="s">
        <v>2889</v>
      </c>
      <c r="E2232" s="109" t="s">
        <v>4010</v>
      </c>
      <c r="F2232" s="110" t="s">
        <v>4011</v>
      </c>
      <c r="G2232" s="111" t="s">
        <v>111</v>
      </c>
      <c r="H2232" s="112">
        <v>100</v>
      </c>
      <c r="I2232" s="97" t="s">
        <v>4510</v>
      </c>
      <c r="J2232" s="156"/>
      <c r="K2232" s="113" t="s">
        <v>1</v>
      </c>
      <c r="L2232" s="114" t="s">
        <v>35</v>
      </c>
      <c r="M2232" s="100">
        <v>0</v>
      </c>
      <c r="N2232" s="100">
        <f>M2232*H2232</f>
        <v>0</v>
      </c>
      <c r="O2232" s="100">
        <v>0</v>
      </c>
      <c r="P2232" s="100">
        <f>O2232*H2232</f>
        <v>0</v>
      </c>
      <c r="Q2232" s="100">
        <v>0</v>
      </c>
      <c r="R2232" s="101">
        <f>Q2232*H2232</f>
        <v>0</v>
      </c>
      <c r="AP2232" s="102" t="s">
        <v>128</v>
      </c>
      <c r="AR2232" s="102" t="s">
        <v>2889</v>
      </c>
      <c r="AS2232" s="102" t="s">
        <v>70</v>
      </c>
      <c r="AW2232" s="10" t="s">
        <v>113</v>
      </c>
      <c r="BC2232" s="103" t="e">
        <f>IF(L2232="základní",#REF!,0)</f>
        <v>#REF!</v>
      </c>
      <c r="BD2232" s="103">
        <f>IF(L2232="snížená",#REF!,0)</f>
        <v>0</v>
      </c>
      <c r="BE2232" s="103">
        <f>IF(L2232="zákl. přenesená",#REF!,0)</f>
        <v>0</v>
      </c>
      <c r="BF2232" s="103">
        <f>IF(L2232="sníž. přenesená",#REF!,0)</f>
        <v>0</v>
      </c>
      <c r="BG2232" s="103">
        <f>IF(L2232="nulová",#REF!,0)</f>
        <v>0</v>
      </c>
      <c r="BH2232" s="10" t="s">
        <v>78</v>
      </c>
      <c r="BI2232" s="103" t="e">
        <f>ROUND(#REF!*H2232,2)</f>
        <v>#REF!</v>
      </c>
      <c r="BJ2232" s="10" t="s">
        <v>112</v>
      </c>
      <c r="BK2232" s="102" t="s">
        <v>4012</v>
      </c>
    </row>
    <row r="2233" spans="2:63" s="1" customFormat="1" ht="19.5" x14ac:dyDescent="0.2">
      <c r="B2233" s="21"/>
      <c r="D2233" s="104" t="s">
        <v>114</v>
      </c>
      <c r="F2233" s="105" t="s">
        <v>4011</v>
      </c>
      <c r="I2233" s="97"/>
      <c r="J2233" s="156"/>
      <c r="K2233" s="106"/>
      <c r="R2233" s="44"/>
      <c r="AR2233" s="10" t="s">
        <v>114</v>
      </c>
      <c r="AS2233" s="10" t="s">
        <v>70</v>
      </c>
    </row>
    <row r="2234" spans="2:63" s="1" customFormat="1" ht="49.15" customHeight="1" x14ac:dyDescent="0.2">
      <c r="B2234" s="92"/>
      <c r="C2234" s="108" t="s">
        <v>2225</v>
      </c>
      <c r="D2234" s="108" t="s">
        <v>2889</v>
      </c>
      <c r="E2234" s="109" t="s">
        <v>4013</v>
      </c>
      <c r="F2234" s="110" t="s">
        <v>4014</v>
      </c>
      <c r="G2234" s="111" t="s">
        <v>111</v>
      </c>
      <c r="H2234" s="112">
        <v>10</v>
      </c>
      <c r="I2234" s="97" t="s">
        <v>4510</v>
      </c>
      <c r="J2234" s="156"/>
      <c r="K2234" s="113" t="s">
        <v>1</v>
      </c>
      <c r="L2234" s="114" t="s">
        <v>35</v>
      </c>
      <c r="M2234" s="100">
        <v>0</v>
      </c>
      <c r="N2234" s="100">
        <f>M2234*H2234</f>
        <v>0</v>
      </c>
      <c r="O2234" s="100">
        <v>0</v>
      </c>
      <c r="P2234" s="100">
        <f>O2234*H2234</f>
        <v>0</v>
      </c>
      <c r="Q2234" s="100">
        <v>0</v>
      </c>
      <c r="R2234" s="101">
        <f>Q2234*H2234</f>
        <v>0</v>
      </c>
      <c r="AP2234" s="102" t="s">
        <v>128</v>
      </c>
      <c r="AR2234" s="102" t="s">
        <v>2889</v>
      </c>
      <c r="AS2234" s="102" t="s">
        <v>70</v>
      </c>
      <c r="AW2234" s="10" t="s">
        <v>113</v>
      </c>
      <c r="BC2234" s="103" t="e">
        <f>IF(L2234="základní",#REF!,0)</f>
        <v>#REF!</v>
      </c>
      <c r="BD2234" s="103">
        <f>IF(L2234="snížená",#REF!,0)</f>
        <v>0</v>
      </c>
      <c r="BE2234" s="103">
        <f>IF(L2234="zákl. přenesená",#REF!,0)</f>
        <v>0</v>
      </c>
      <c r="BF2234" s="103">
        <f>IF(L2234="sníž. přenesená",#REF!,0)</f>
        <v>0</v>
      </c>
      <c r="BG2234" s="103">
        <f>IF(L2234="nulová",#REF!,0)</f>
        <v>0</v>
      </c>
      <c r="BH2234" s="10" t="s">
        <v>78</v>
      </c>
      <c r="BI2234" s="103" t="e">
        <f>ROUND(#REF!*H2234,2)</f>
        <v>#REF!</v>
      </c>
      <c r="BJ2234" s="10" t="s">
        <v>112</v>
      </c>
      <c r="BK2234" s="102" t="s">
        <v>4015</v>
      </c>
    </row>
    <row r="2235" spans="2:63" s="1" customFormat="1" ht="29.25" x14ac:dyDescent="0.2">
      <c r="B2235" s="21"/>
      <c r="D2235" s="104" t="s">
        <v>114</v>
      </c>
      <c r="F2235" s="105" t="s">
        <v>4014</v>
      </c>
      <c r="I2235" s="97"/>
      <c r="J2235" s="156"/>
      <c r="K2235" s="106"/>
      <c r="R2235" s="44"/>
      <c r="AR2235" s="10" t="s">
        <v>114</v>
      </c>
      <c r="AS2235" s="10" t="s">
        <v>70</v>
      </c>
    </row>
    <row r="2236" spans="2:63" s="1" customFormat="1" ht="49.15" customHeight="1" x14ac:dyDescent="0.2">
      <c r="B2236" s="92"/>
      <c r="C2236" s="108" t="s">
        <v>4016</v>
      </c>
      <c r="D2236" s="108" t="s">
        <v>2889</v>
      </c>
      <c r="E2236" s="109" t="s">
        <v>4017</v>
      </c>
      <c r="F2236" s="110" t="s">
        <v>4018</v>
      </c>
      <c r="G2236" s="111" t="s">
        <v>111</v>
      </c>
      <c r="H2236" s="112">
        <v>10</v>
      </c>
      <c r="I2236" s="97" t="s">
        <v>4510</v>
      </c>
      <c r="J2236" s="156"/>
      <c r="K2236" s="113" t="s">
        <v>1</v>
      </c>
      <c r="L2236" s="114" t="s">
        <v>35</v>
      </c>
      <c r="M2236" s="100">
        <v>0</v>
      </c>
      <c r="N2236" s="100">
        <f>M2236*H2236</f>
        <v>0</v>
      </c>
      <c r="O2236" s="100">
        <v>0</v>
      </c>
      <c r="P2236" s="100">
        <f>O2236*H2236</f>
        <v>0</v>
      </c>
      <c r="Q2236" s="100">
        <v>0</v>
      </c>
      <c r="R2236" s="101">
        <f>Q2236*H2236</f>
        <v>0</v>
      </c>
      <c r="AP2236" s="102" t="s">
        <v>128</v>
      </c>
      <c r="AR2236" s="102" t="s">
        <v>2889</v>
      </c>
      <c r="AS2236" s="102" t="s">
        <v>70</v>
      </c>
      <c r="AW2236" s="10" t="s">
        <v>113</v>
      </c>
      <c r="BC2236" s="103" t="e">
        <f>IF(L2236="základní",#REF!,0)</f>
        <v>#REF!</v>
      </c>
      <c r="BD2236" s="103">
        <f>IF(L2236="snížená",#REF!,0)</f>
        <v>0</v>
      </c>
      <c r="BE2236" s="103">
        <f>IF(L2236="zákl. přenesená",#REF!,0)</f>
        <v>0</v>
      </c>
      <c r="BF2236" s="103">
        <f>IF(L2236="sníž. přenesená",#REF!,0)</f>
        <v>0</v>
      </c>
      <c r="BG2236" s="103">
        <f>IF(L2236="nulová",#REF!,0)</f>
        <v>0</v>
      </c>
      <c r="BH2236" s="10" t="s">
        <v>78</v>
      </c>
      <c r="BI2236" s="103" t="e">
        <f>ROUND(#REF!*H2236,2)</f>
        <v>#REF!</v>
      </c>
      <c r="BJ2236" s="10" t="s">
        <v>112</v>
      </c>
      <c r="BK2236" s="102" t="s">
        <v>4019</v>
      </c>
    </row>
    <row r="2237" spans="2:63" s="1" customFormat="1" ht="29.25" x14ac:dyDescent="0.2">
      <c r="B2237" s="21"/>
      <c r="D2237" s="104" t="s">
        <v>114</v>
      </c>
      <c r="F2237" s="105" t="s">
        <v>4018</v>
      </c>
      <c r="I2237" s="97"/>
      <c r="J2237" s="156"/>
      <c r="K2237" s="106"/>
      <c r="R2237" s="44"/>
      <c r="AR2237" s="10" t="s">
        <v>114</v>
      </c>
      <c r="AS2237" s="10" t="s">
        <v>70</v>
      </c>
    </row>
    <row r="2238" spans="2:63" s="1" customFormat="1" ht="49.15" customHeight="1" x14ac:dyDescent="0.2">
      <c r="B2238" s="92"/>
      <c r="C2238" s="108" t="s">
        <v>2230</v>
      </c>
      <c r="D2238" s="108" t="s">
        <v>2889</v>
      </c>
      <c r="E2238" s="109" t="s">
        <v>4020</v>
      </c>
      <c r="F2238" s="110" t="s">
        <v>4021</v>
      </c>
      <c r="G2238" s="111" t="s">
        <v>111</v>
      </c>
      <c r="H2238" s="112">
        <v>10</v>
      </c>
      <c r="I2238" s="97" t="s">
        <v>4510</v>
      </c>
      <c r="J2238" s="156"/>
      <c r="K2238" s="113" t="s">
        <v>1</v>
      </c>
      <c r="L2238" s="114" t="s">
        <v>35</v>
      </c>
      <c r="M2238" s="100">
        <v>0</v>
      </c>
      <c r="N2238" s="100">
        <f>M2238*H2238</f>
        <v>0</v>
      </c>
      <c r="O2238" s="100">
        <v>0</v>
      </c>
      <c r="P2238" s="100">
        <f>O2238*H2238</f>
        <v>0</v>
      </c>
      <c r="Q2238" s="100">
        <v>0</v>
      </c>
      <c r="R2238" s="101">
        <f>Q2238*H2238</f>
        <v>0</v>
      </c>
      <c r="AP2238" s="102" t="s">
        <v>128</v>
      </c>
      <c r="AR2238" s="102" t="s">
        <v>2889</v>
      </c>
      <c r="AS2238" s="102" t="s">
        <v>70</v>
      </c>
      <c r="AW2238" s="10" t="s">
        <v>113</v>
      </c>
      <c r="BC2238" s="103" t="e">
        <f>IF(L2238="základní",#REF!,0)</f>
        <v>#REF!</v>
      </c>
      <c r="BD2238" s="103">
        <f>IF(L2238="snížená",#REF!,0)</f>
        <v>0</v>
      </c>
      <c r="BE2238" s="103">
        <f>IF(L2238="zákl. přenesená",#REF!,0)</f>
        <v>0</v>
      </c>
      <c r="BF2238" s="103">
        <f>IF(L2238="sníž. přenesená",#REF!,0)</f>
        <v>0</v>
      </c>
      <c r="BG2238" s="103">
        <f>IF(L2238="nulová",#REF!,0)</f>
        <v>0</v>
      </c>
      <c r="BH2238" s="10" t="s">
        <v>78</v>
      </c>
      <c r="BI2238" s="103" t="e">
        <f>ROUND(#REF!*H2238,2)</f>
        <v>#REF!</v>
      </c>
      <c r="BJ2238" s="10" t="s">
        <v>112</v>
      </c>
      <c r="BK2238" s="102" t="s">
        <v>4022</v>
      </c>
    </row>
    <row r="2239" spans="2:63" s="1" customFormat="1" ht="29.25" x14ac:dyDescent="0.2">
      <c r="B2239" s="21"/>
      <c r="D2239" s="104" t="s">
        <v>114</v>
      </c>
      <c r="F2239" s="105" t="s">
        <v>4021</v>
      </c>
      <c r="I2239" s="97"/>
      <c r="J2239" s="156"/>
      <c r="K2239" s="106"/>
      <c r="R2239" s="44"/>
      <c r="AR2239" s="10" t="s">
        <v>114</v>
      </c>
      <c r="AS2239" s="10" t="s">
        <v>70</v>
      </c>
    </row>
    <row r="2240" spans="2:63" s="1" customFormat="1" ht="55.5" customHeight="1" x14ac:dyDescent="0.2">
      <c r="B2240" s="92"/>
      <c r="C2240" s="108" t="s">
        <v>4023</v>
      </c>
      <c r="D2240" s="108" t="s">
        <v>2889</v>
      </c>
      <c r="E2240" s="109" t="s">
        <v>4024</v>
      </c>
      <c r="F2240" s="110" t="s">
        <v>4025</v>
      </c>
      <c r="G2240" s="111" t="s">
        <v>111</v>
      </c>
      <c r="H2240" s="112">
        <v>10</v>
      </c>
      <c r="I2240" s="97" t="s">
        <v>4510</v>
      </c>
      <c r="J2240" s="156"/>
      <c r="K2240" s="113" t="s">
        <v>1</v>
      </c>
      <c r="L2240" s="114" t="s">
        <v>35</v>
      </c>
      <c r="M2240" s="100">
        <v>0</v>
      </c>
      <c r="N2240" s="100">
        <f>M2240*H2240</f>
        <v>0</v>
      </c>
      <c r="O2240" s="100">
        <v>0</v>
      </c>
      <c r="P2240" s="100">
        <f>O2240*H2240</f>
        <v>0</v>
      </c>
      <c r="Q2240" s="100">
        <v>0</v>
      </c>
      <c r="R2240" s="101">
        <f>Q2240*H2240</f>
        <v>0</v>
      </c>
      <c r="AP2240" s="102" t="s">
        <v>128</v>
      </c>
      <c r="AR2240" s="102" t="s">
        <v>2889</v>
      </c>
      <c r="AS2240" s="102" t="s">
        <v>70</v>
      </c>
      <c r="AW2240" s="10" t="s">
        <v>113</v>
      </c>
      <c r="BC2240" s="103" t="e">
        <f>IF(L2240="základní",#REF!,0)</f>
        <v>#REF!</v>
      </c>
      <c r="BD2240" s="103">
        <f>IF(L2240="snížená",#REF!,0)</f>
        <v>0</v>
      </c>
      <c r="BE2240" s="103">
        <f>IF(L2240="zákl. přenesená",#REF!,0)</f>
        <v>0</v>
      </c>
      <c r="BF2240" s="103">
        <f>IF(L2240="sníž. přenesená",#REF!,0)</f>
        <v>0</v>
      </c>
      <c r="BG2240" s="103">
        <f>IF(L2240="nulová",#REF!,0)</f>
        <v>0</v>
      </c>
      <c r="BH2240" s="10" t="s">
        <v>78</v>
      </c>
      <c r="BI2240" s="103" t="e">
        <f>ROUND(#REF!*H2240,2)</f>
        <v>#REF!</v>
      </c>
      <c r="BJ2240" s="10" t="s">
        <v>112</v>
      </c>
      <c r="BK2240" s="102" t="s">
        <v>4026</v>
      </c>
    </row>
    <row r="2241" spans="2:63" s="1" customFormat="1" ht="29.25" x14ac:dyDescent="0.2">
      <c r="B2241" s="21"/>
      <c r="D2241" s="104" t="s">
        <v>114</v>
      </c>
      <c r="F2241" s="105" t="s">
        <v>4025</v>
      </c>
      <c r="I2241" s="97"/>
      <c r="J2241" s="156"/>
      <c r="K2241" s="106"/>
      <c r="R2241" s="44"/>
      <c r="AR2241" s="10" t="s">
        <v>114</v>
      </c>
      <c r="AS2241" s="10" t="s">
        <v>70</v>
      </c>
    </row>
    <row r="2242" spans="2:63" s="1" customFormat="1" ht="55.5" customHeight="1" x14ac:dyDescent="0.2">
      <c r="B2242" s="92"/>
      <c r="C2242" s="108" t="s">
        <v>2234</v>
      </c>
      <c r="D2242" s="108" t="s">
        <v>2889</v>
      </c>
      <c r="E2242" s="109" t="s">
        <v>4027</v>
      </c>
      <c r="F2242" s="110" t="s">
        <v>4028</v>
      </c>
      <c r="G2242" s="111" t="s">
        <v>111</v>
      </c>
      <c r="H2242" s="112">
        <v>10</v>
      </c>
      <c r="I2242" s="97" t="s">
        <v>4510</v>
      </c>
      <c r="J2242" s="156"/>
      <c r="K2242" s="113" t="s">
        <v>1</v>
      </c>
      <c r="L2242" s="114" t="s">
        <v>35</v>
      </c>
      <c r="M2242" s="100">
        <v>0</v>
      </c>
      <c r="N2242" s="100">
        <f>M2242*H2242</f>
        <v>0</v>
      </c>
      <c r="O2242" s="100">
        <v>0</v>
      </c>
      <c r="P2242" s="100">
        <f>O2242*H2242</f>
        <v>0</v>
      </c>
      <c r="Q2242" s="100">
        <v>0</v>
      </c>
      <c r="R2242" s="101">
        <f>Q2242*H2242</f>
        <v>0</v>
      </c>
      <c r="AP2242" s="102" t="s">
        <v>128</v>
      </c>
      <c r="AR2242" s="102" t="s">
        <v>2889</v>
      </c>
      <c r="AS2242" s="102" t="s">
        <v>70</v>
      </c>
      <c r="AW2242" s="10" t="s">
        <v>113</v>
      </c>
      <c r="BC2242" s="103" t="e">
        <f>IF(L2242="základní",#REF!,0)</f>
        <v>#REF!</v>
      </c>
      <c r="BD2242" s="103">
        <f>IF(L2242="snížená",#REF!,0)</f>
        <v>0</v>
      </c>
      <c r="BE2242" s="103">
        <f>IF(L2242="zákl. přenesená",#REF!,0)</f>
        <v>0</v>
      </c>
      <c r="BF2242" s="103">
        <f>IF(L2242="sníž. přenesená",#REF!,0)</f>
        <v>0</v>
      </c>
      <c r="BG2242" s="103">
        <f>IF(L2242="nulová",#REF!,0)</f>
        <v>0</v>
      </c>
      <c r="BH2242" s="10" t="s">
        <v>78</v>
      </c>
      <c r="BI2242" s="103" t="e">
        <f>ROUND(#REF!*H2242,2)</f>
        <v>#REF!</v>
      </c>
      <c r="BJ2242" s="10" t="s">
        <v>112</v>
      </c>
      <c r="BK2242" s="102" t="s">
        <v>4029</v>
      </c>
    </row>
    <row r="2243" spans="2:63" s="1" customFormat="1" ht="29.25" x14ac:dyDescent="0.2">
      <c r="B2243" s="21"/>
      <c r="D2243" s="104" t="s">
        <v>114</v>
      </c>
      <c r="F2243" s="105" t="s">
        <v>4028</v>
      </c>
      <c r="I2243" s="97"/>
      <c r="J2243" s="156"/>
      <c r="K2243" s="106"/>
      <c r="R2243" s="44"/>
      <c r="AR2243" s="10" t="s">
        <v>114</v>
      </c>
      <c r="AS2243" s="10" t="s">
        <v>70</v>
      </c>
    </row>
    <row r="2244" spans="2:63" s="1" customFormat="1" ht="49.15" customHeight="1" x14ac:dyDescent="0.2">
      <c r="B2244" s="92"/>
      <c r="C2244" s="108" t="s">
        <v>4030</v>
      </c>
      <c r="D2244" s="108" t="s">
        <v>2889</v>
      </c>
      <c r="E2244" s="109" t="s">
        <v>4031</v>
      </c>
      <c r="F2244" s="110" t="s">
        <v>4032</v>
      </c>
      <c r="G2244" s="111" t="s">
        <v>111</v>
      </c>
      <c r="H2244" s="112">
        <v>10</v>
      </c>
      <c r="I2244" s="97" t="s">
        <v>4510</v>
      </c>
      <c r="J2244" s="156"/>
      <c r="K2244" s="113" t="s">
        <v>1</v>
      </c>
      <c r="L2244" s="114" t="s">
        <v>35</v>
      </c>
      <c r="M2244" s="100">
        <v>0</v>
      </c>
      <c r="N2244" s="100">
        <f>M2244*H2244</f>
        <v>0</v>
      </c>
      <c r="O2244" s="100">
        <v>0</v>
      </c>
      <c r="P2244" s="100">
        <f>O2244*H2244</f>
        <v>0</v>
      </c>
      <c r="Q2244" s="100">
        <v>0</v>
      </c>
      <c r="R2244" s="101">
        <f>Q2244*H2244</f>
        <v>0</v>
      </c>
      <c r="AP2244" s="102" t="s">
        <v>128</v>
      </c>
      <c r="AR2244" s="102" t="s">
        <v>2889</v>
      </c>
      <c r="AS2244" s="102" t="s">
        <v>70</v>
      </c>
      <c r="AW2244" s="10" t="s">
        <v>113</v>
      </c>
      <c r="BC2244" s="103" t="e">
        <f>IF(L2244="základní",#REF!,0)</f>
        <v>#REF!</v>
      </c>
      <c r="BD2244" s="103">
        <f>IF(L2244="snížená",#REF!,0)</f>
        <v>0</v>
      </c>
      <c r="BE2244" s="103">
        <f>IF(L2244="zákl. přenesená",#REF!,0)</f>
        <v>0</v>
      </c>
      <c r="BF2244" s="103">
        <f>IF(L2244="sníž. přenesená",#REF!,0)</f>
        <v>0</v>
      </c>
      <c r="BG2244" s="103">
        <f>IF(L2244="nulová",#REF!,0)</f>
        <v>0</v>
      </c>
      <c r="BH2244" s="10" t="s">
        <v>78</v>
      </c>
      <c r="BI2244" s="103" t="e">
        <f>ROUND(#REF!*H2244,2)</f>
        <v>#REF!</v>
      </c>
      <c r="BJ2244" s="10" t="s">
        <v>112</v>
      </c>
      <c r="BK2244" s="102" t="s">
        <v>4033</v>
      </c>
    </row>
    <row r="2245" spans="2:63" s="1" customFormat="1" ht="29.25" x14ac:dyDescent="0.2">
      <c r="B2245" s="21"/>
      <c r="D2245" s="104" t="s">
        <v>114</v>
      </c>
      <c r="F2245" s="105" t="s">
        <v>4032</v>
      </c>
      <c r="I2245" s="97"/>
      <c r="J2245" s="156"/>
      <c r="K2245" s="106"/>
      <c r="R2245" s="44"/>
      <c r="AR2245" s="10" t="s">
        <v>114</v>
      </c>
      <c r="AS2245" s="10" t="s">
        <v>70</v>
      </c>
    </row>
    <row r="2246" spans="2:63" s="1" customFormat="1" ht="49.15" customHeight="1" x14ac:dyDescent="0.2">
      <c r="B2246" s="92"/>
      <c r="C2246" s="108" t="s">
        <v>2239</v>
      </c>
      <c r="D2246" s="108" t="s">
        <v>2889</v>
      </c>
      <c r="E2246" s="109" t="s">
        <v>4034</v>
      </c>
      <c r="F2246" s="110" t="s">
        <v>4035</v>
      </c>
      <c r="G2246" s="111" t="s">
        <v>111</v>
      </c>
      <c r="H2246" s="112">
        <v>10</v>
      </c>
      <c r="I2246" s="97" t="s">
        <v>4510</v>
      </c>
      <c r="J2246" s="156"/>
      <c r="K2246" s="113" t="s">
        <v>1</v>
      </c>
      <c r="L2246" s="114" t="s">
        <v>35</v>
      </c>
      <c r="M2246" s="100">
        <v>0</v>
      </c>
      <c r="N2246" s="100">
        <f>M2246*H2246</f>
        <v>0</v>
      </c>
      <c r="O2246" s="100">
        <v>0</v>
      </c>
      <c r="P2246" s="100">
        <f>O2246*H2246</f>
        <v>0</v>
      </c>
      <c r="Q2246" s="100">
        <v>0</v>
      </c>
      <c r="R2246" s="101">
        <f>Q2246*H2246</f>
        <v>0</v>
      </c>
      <c r="AP2246" s="102" t="s">
        <v>128</v>
      </c>
      <c r="AR2246" s="102" t="s">
        <v>2889</v>
      </c>
      <c r="AS2246" s="102" t="s">
        <v>70</v>
      </c>
      <c r="AW2246" s="10" t="s">
        <v>113</v>
      </c>
      <c r="BC2246" s="103" t="e">
        <f>IF(L2246="základní",#REF!,0)</f>
        <v>#REF!</v>
      </c>
      <c r="BD2246" s="103">
        <f>IF(L2246="snížená",#REF!,0)</f>
        <v>0</v>
      </c>
      <c r="BE2246" s="103">
        <f>IF(L2246="zákl. přenesená",#REF!,0)</f>
        <v>0</v>
      </c>
      <c r="BF2246" s="103">
        <f>IF(L2246="sníž. přenesená",#REF!,0)</f>
        <v>0</v>
      </c>
      <c r="BG2246" s="103">
        <f>IF(L2246="nulová",#REF!,0)</f>
        <v>0</v>
      </c>
      <c r="BH2246" s="10" t="s">
        <v>78</v>
      </c>
      <c r="BI2246" s="103" t="e">
        <f>ROUND(#REF!*H2246,2)</f>
        <v>#REF!</v>
      </c>
      <c r="BJ2246" s="10" t="s">
        <v>112</v>
      </c>
      <c r="BK2246" s="102" t="s">
        <v>4036</v>
      </c>
    </row>
    <row r="2247" spans="2:63" s="1" customFormat="1" ht="29.25" x14ac:dyDescent="0.2">
      <c r="B2247" s="21"/>
      <c r="D2247" s="104" t="s">
        <v>114</v>
      </c>
      <c r="F2247" s="105" t="s">
        <v>4035</v>
      </c>
      <c r="I2247" s="97"/>
      <c r="J2247" s="156"/>
      <c r="K2247" s="106"/>
      <c r="R2247" s="44"/>
      <c r="AR2247" s="10" t="s">
        <v>114</v>
      </c>
      <c r="AS2247" s="10" t="s">
        <v>70</v>
      </c>
    </row>
    <row r="2248" spans="2:63" s="1" customFormat="1" ht="44.25" customHeight="1" x14ac:dyDescent="0.2">
      <c r="B2248" s="92"/>
      <c r="C2248" s="108" t="s">
        <v>4037</v>
      </c>
      <c r="D2248" s="108" t="s">
        <v>2889</v>
      </c>
      <c r="E2248" s="109" t="s">
        <v>4038</v>
      </c>
      <c r="F2248" s="110" t="s">
        <v>4039</v>
      </c>
      <c r="G2248" s="111" t="s">
        <v>111</v>
      </c>
      <c r="H2248" s="112">
        <v>10</v>
      </c>
      <c r="I2248" s="97" t="s">
        <v>4510</v>
      </c>
      <c r="J2248" s="156"/>
      <c r="K2248" s="113" t="s">
        <v>1</v>
      </c>
      <c r="L2248" s="114" t="s">
        <v>35</v>
      </c>
      <c r="M2248" s="100">
        <v>0</v>
      </c>
      <c r="N2248" s="100">
        <f>M2248*H2248</f>
        <v>0</v>
      </c>
      <c r="O2248" s="100">
        <v>0</v>
      </c>
      <c r="P2248" s="100">
        <f>O2248*H2248</f>
        <v>0</v>
      </c>
      <c r="Q2248" s="100">
        <v>0</v>
      </c>
      <c r="R2248" s="101">
        <f>Q2248*H2248</f>
        <v>0</v>
      </c>
      <c r="AP2248" s="102" t="s">
        <v>128</v>
      </c>
      <c r="AR2248" s="102" t="s">
        <v>2889</v>
      </c>
      <c r="AS2248" s="102" t="s">
        <v>70</v>
      </c>
      <c r="AW2248" s="10" t="s">
        <v>113</v>
      </c>
      <c r="BC2248" s="103" t="e">
        <f>IF(L2248="základní",#REF!,0)</f>
        <v>#REF!</v>
      </c>
      <c r="BD2248" s="103">
        <f>IF(L2248="snížená",#REF!,0)</f>
        <v>0</v>
      </c>
      <c r="BE2248" s="103">
        <f>IF(L2248="zákl. přenesená",#REF!,0)</f>
        <v>0</v>
      </c>
      <c r="BF2248" s="103">
        <f>IF(L2248="sníž. přenesená",#REF!,0)</f>
        <v>0</v>
      </c>
      <c r="BG2248" s="103">
        <f>IF(L2248="nulová",#REF!,0)</f>
        <v>0</v>
      </c>
      <c r="BH2248" s="10" t="s">
        <v>78</v>
      </c>
      <c r="BI2248" s="103" t="e">
        <f>ROUND(#REF!*H2248,2)</f>
        <v>#REF!</v>
      </c>
      <c r="BJ2248" s="10" t="s">
        <v>112</v>
      </c>
      <c r="BK2248" s="102" t="s">
        <v>4040</v>
      </c>
    </row>
    <row r="2249" spans="2:63" s="1" customFormat="1" ht="29.25" x14ac:dyDescent="0.2">
      <c r="B2249" s="21"/>
      <c r="D2249" s="104" t="s">
        <v>114</v>
      </c>
      <c r="F2249" s="105" t="s">
        <v>4039</v>
      </c>
      <c r="I2249" s="97"/>
      <c r="J2249" s="156"/>
      <c r="K2249" s="106"/>
      <c r="R2249" s="44"/>
      <c r="AR2249" s="10" t="s">
        <v>114</v>
      </c>
      <c r="AS2249" s="10" t="s">
        <v>70</v>
      </c>
    </row>
    <row r="2250" spans="2:63" s="1" customFormat="1" ht="44.25" customHeight="1" x14ac:dyDescent="0.2">
      <c r="B2250" s="92"/>
      <c r="C2250" s="108" t="s">
        <v>2243</v>
      </c>
      <c r="D2250" s="108" t="s">
        <v>2889</v>
      </c>
      <c r="E2250" s="109" t="s">
        <v>4041</v>
      </c>
      <c r="F2250" s="110" t="s">
        <v>4042</v>
      </c>
      <c r="G2250" s="111" t="s">
        <v>111</v>
      </c>
      <c r="H2250" s="112">
        <v>10</v>
      </c>
      <c r="I2250" s="97" t="s">
        <v>4510</v>
      </c>
      <c r="J2250" s="156"/>
      <c r="K2250" s="113" t="s">
        <v>1</v>
      </c>
      <c r="L2250" s="114" t="s">
        <v>35</v>
      </c>
      <c r="M2250" s="100">
        <v>0</v>
      </c>
      <c r="N2250" s="100">
        <f>M2250*H2250</f>
        <v>0</v>
      </c>
      <c r="O2250" s="100">
        <v>0</v>
      </c>
      <c r="P2250" s="100">
        <f>O2250*H2250</f>
        <v>0</v>
      </c>
      <c r="Q2250" s="100">
        <v>0</v>
      </c>
      <c r="R2250" s="101">
        <f>Q2250*H2250</f>
        <v>0</v>
      </c>
      <c r="AP2250" s="102" t="s">
        <v>128</v>
      </c>
      <c r="AR2250" s="102" t="s">
        <v>2889</v>
      </c>
      <c r="AS2250" s="102" t="s">
        <v>70</v>
      </c>
      <c r="AW2250" s="10" t="s">
        <v>113</v>
      </c>
      <c r="BC2250" s="103" t="e">
        <f>IF(L2250="základní",#REF!,0)</f>
        <v>#REF!</v>
      </c>
      <c r="BD2250" s="103">
        <f>IF(L2250="snížená",#REF!,0)</f>
        <v>0</v>
      </c>
      <c r="BE2250" s="103">
        <f>IF(L2250="zákl. přenesená",#REF!,0)</f>
        <v>0</v>
      </c>
      <c r="BF2250" s="103">
        <f>IF(L2250="sníž. přenesená",#REF!,0)</f>
        <v>0</v>
      </c>
      <c r="BG2250" s="103">
        <f>IF(L2250="nulová",#REF!,0)</f>
        <v>0</v>
      </c>
      <c r="BH2250" s="10" t="s">
        <v>78</v>
      </c>
      <c r="BI2250" s="103" t="e">
        <f>ROUND(#REF!*H2250,2)</f>
        <v>#REF!</v>
      </c>
      <c r="BJ2250" s="10" t="s">
        <v>112</v>
      </c>
      <c r="BK2250" s="102" t="s">
        <v>4043</v>
      </c>
    </row>
    <row r="2251" spans="2:63" s="1" customFormat="1" ht="29.25" x14ac:dyDescent="0.2">
      <c r="B2251" s="21"/>
      <c r="D2251" s="104" t="s">
        <v>114</v>
      </c>
      <c r="F2251" s="105" t="s">
        <v>4042</v>
      </c>
      <c r="I2251" s="97"/>
      <c r="J2251" s="156"/>
      <c r="K2251" s="106"/>
      <c r="R2251" s="44"/>
      <c r="AR2251" s="10" t="s">
        <v>114</v>
      </c>
      <c r="AS2251" s="10" t="s">
        <v>70</v>
      </c>
    </row>
    <row r="2252" spans="2:63" s="1" customFormat="1" ht="37.9" customHeight="1" x14ac:dyDescent="0.2">
      <c r="B2252" s="92"/>
      <c r="C2252" s="108" t="s">
        <v>4044</v>
      </c>
      <c r="D2252" s="108" t="s">
        <v>2889</v>
      </c>
      <c r="E2252" s="109" t="s">
        <v>4045</v>
      </c>
      <c r="F2252" s="110" t="s">
        <v>4046</v>
      </c>
      <c r="G2252" s="111" t="s">
        <v>111</v>
      </c>
      <c r="H2252" s="112">
        <v>10</v>
      </c>
      <c r="I2252" s="97" t="s">
        <v>4510</v>
      </c>
      <c r="J2252" s="156"/>
      <c r="K2252" s="113" t="s">
        <v>1</v>
      </c>
      <c r="L2252" s="114" t="s">
        <v>35</v>
      </c>
      <c r="M2252" s="100">
        <v>0</v>
      </c>
      <c r="N2252" s="100">
        <f>M2252*H2252</f>
        <v>0</v>
      </c>
      <c r="O2252" s="100">
        <v>0</v>
      </c>
      <c r="P2252" s="100">
        <f>O2252*H2252</f>
        <v>0</v>
      </c>
      <c r="Q2252" s="100">
        <v>0</v>
      </c>
      <c r="R2252" s="101">
        <f>Q2252*H2252</f>
        <v>0</v>
      </c>
      <c r="AP2252" s="102" t="s">
        <v>128</v>
      </c>
      <c r="AR2252" s="102" t="s">
        <v>2889</v>
      </c>
      <c r="AS2252" s="102" t="s">
        <v>70</v>
      </c>
      <c r="AW2252" s="10" t="s">
        <v>113</v>
      </c>
      <c r="BC2252" s="103" t="e">
        <f>IF(L2252="základní",#REF!,0)</f>
        <v>#REF!</v>
      </c>
      <c r="BD2252" s="103">
        <f>IF(L2252="snížená",#REF!,0)</f>
        <v>0</v>
      </c>
      <c r="BE2252" s="103">
        <f>IF(L2252="zákl. přenesená",#REF!,0)</f>
        <v>0</v>
      </c>
      <c r="BF2252" s="103">
        <f>IF(L2252="sníž. přenesená",#REF!,0)</f>
        <v>0</v>
      </c>
      <c r="BG2252" s="103">
        <f>IF(L2252="nulová",#REF!,0)</f>
        <v>0</v>
      </c>
      <c r="BH2252" s="10" t="s">
        <v>78</v>
      </c>
      <c r="BI2252" s="103" t="e">
        <f>ROUND(#REF!*H2252,2)</f>
        <v>#REF!</v>
      </c>
      <c r="BJ2252" s="10" t="s">
        <v>112</v>
      </c>
      <c r="BK2252" s="102" t="s">
        <v>4047</v>
      </c>
    </row>
    <row r="2253" spans="2:63" s="1" customFormat="1" ht="19.5" x14ac:dyDescent="0.2">
      <c r="B2253" s="21"/>
      <c r="D2253" s="104" t="s">
        <v>114</v>
      </c>
      <c r="F2253" s="105" t="s">
        <v>4046</v>
      </c>
      <c r="I2253" s="97"/>
      <c r="J2253" s="156"/>
      <c r="K2253" s="106"/>
      <c r="R2253" s="44"/>
      <c r="AR2253" s="10" t="s">
        <v>114</v>
      </c>
      <c r="AS2253" s="10" t="s">
        <v>70</v>
      </c>
    </row>
    <row r="2254" spans="2:63" s="1" customFormat="1" ht="37.9" customHeight="1" x14ac:dyDescent="0.2">
      <c r="B2254" s="92"/>
      <c r="C2254" s="108" t="s">
        <v>2248</v>
      </c>
      <c r="D2254" s="108" t="s">
        <v>2889</v>
      </c>
      <c r="E2254" s="109" t="s">
        <v>4048</v>
      </c>
      <c r="F2254" s="110" t="s">
        <v>4049</v>
      </c>
      <c r="G2254" s="111" t="s">
        <v>111</v>
      </c>
      <c r="H2254" s="112">
        <v>10</v>
      </c>
      <c r="I2254" s="97" t="s">
        <v>4510</v>
      </c>
      <c r="J2254" s="156"/>
      <c r="K2254" s="113" t="s">
        <v>1</v>
      </c>
      <c r="L2254" s="114" t="s">
        <v>35</v>
      </c>
      <c r="M2254" s="100">
        <v>0</v>
      </c>
      <c r="N2254" s="100">
        <f>M2254*H2254</f>
        <v>0</v>
      </c>
      <c r="O2254" s="100">
        <v>0</v>
      </c>
      <c r="P2254" s="100">
        <f>O2254*H2254</f>
        <v>0</v>
      </c>
      <c r="Q2254" s="100">
        <v>0</v>
      </c>
      <c r="R2254" s="101">
        <f>Q2254*H2254</f>
        <v>0</v>
      </c>
      <c r="AP2254" s="102" t="s">
        <v>128</v>
      </c>
      <c r="AR2254" s="102" t="s">
        <v>2889</v>
      </c>
      <c r="AS2254" s="102" t="s">
        <v>70</v>
      </c>
      <c r="AW2254" s="10" t="s">
        <v>113</v>
      </c>
      <c r="BC2254" s="103" t="e">
        <f>IF(L2254="základní",#REF!,0)</f>
        <v>#REF!</v>
      </c>
      <c r="BD2254" s="103">
        <f>IF(L2254="snížená",#REF!,0)</f>
        <v>0</v>
      </c>
      <c r="BE2254" s="103">
        <f>IF(L2254="zákl. přenesená",#REF!,0)</f>
        <v>0</v>
      </c>
      <c r="BF2254" s="103">
        <f>IF(L2254="sníž. přenesená",#REF!,0)</f>
        <v>0</v>
      </c>
      <c r="BG2254" s="103">
        <f>IF(L2254="nulová",#REF!,0)</f>
        <v>0</v>
      </c>
      <c r="BH2254" s="10" t="s">
        <v>78</v>
      </c>
      <c r="BI2254" s="103" t="e">
        <f>ROUND(#REF!*H2254,2)</f>
        <v>#REF!</v>
      </c>
      <c r="BJ2254" s="10" t="s">
        <v>112</v>
      </c>
      <c r="BK2254" s="102" t="s">
        <v>4050</v>
      </c>
    </row>
    <row r="2255" spans="2:63" s="1" customFormat="1" ht="19.5" x14ac:dyDescent="0.2">
      <c r="B2255" s="21"/>
      <c r="D2255" s="104" t="s">
        <v>114</v>
      </c>
      <c r="F2255" s="105" t="s">
        <v>4049</v>
      </c>
      <c r="I2255" s="97"/>
      <c r="J2255" s="156"/>
      <c r="K2255" s="106"/>
      <c r="R2255" s="44"/>
      <c r="AR2255" s="10" t="s">
        <v>114</v>
      </c>
      <c r="AS2255" s="10" t="s">
        <v>70</v>
      </c>
    </row>
    <row r="2256" spans="2:63" s="1" customFormat="1" ht="33" customHeight="1" x14ac:dyDescent="0.2">
      <c r="B2256" s="92"/>
      <c r="C2256" s="108" t="s">
        <v>4051</v>
      </c>
      <c r="D2256" s="108" t="s">
        <v>2889</v>
      </c>
      <c r="E2256" s="109" t="s">
        <v>4052</v>
      </c>
      <c r="F2256" s="110" t="s">
        <v>4053</v>
      </c>
      <c r="G2256" s="111" t="s">
        <v>111</v>
      </c>
      <c r="H2256" s="112">
        <v>10</v>
      </c>
      <c r="I2256" s="97" t="s">
        <v>4510</v>
      </c>
      <c r="J2256" s="156"/>
      <c r="K2256" s="113" t="s">
        <v>1</v>
      </c>
      <c r="L2256" s="114" t="s">
        <v>35</v>
      </c>
      <c r="M2256" s="100">
        <v>0</v>
      </c>
      <c r="N2256" s="100">
        <f>M2256*H2256</f>
        <v>0</v>
      </c>
      <c r="O2256" s="100">
        <v>0</v>
      </c>
      <c r="P2256" s="100">
        <f>O2256*H2256</f>
        <v>0</v>
      </c>
      <c r="Q2256" s="100">
        <v>0</v>
      </c>
      <c r="R2256" s="101">
        <f>Q2256*H2256</f>
        <v>0</v>
      </c>
      <c r="AP2256" s="102" t="s">
        <v>128</v>
      </c>
      <c r="AR2256" s="102" t="s">
        <v>2889</v>
      </c>
      <c r="AS2256" s="102" t="s">
        <v>70</v>
      </c>
      <c r="AW2256" s="10" t="s">
        <v>113</v>
      </c>
      <c r="BC2256" s="103" t="e">
        <f>IF(L2256="základní",#REF!,0)</f>
        <v>#REF!</v>
      </c>
      <c r="BD2256" s="103">
        <f>IF(L2256="snížená",#REF!,0)</f>
        <v>0</v>
      </c>
      <c r="BE2256" s="103">
        <f>IF(L2256="zákl. přenesená",#REF!,0)</f>
        <v>0</v>
      </c>
      <c r="BF2256" s="103">
        <f>IF(L2256="sníž. přenesená",#REF!,0)</f>
        <v>0</v>
      </c>
      <c r="BG2256" s="103">
        <f>IF(L2256="nulová",#REF!,0)</f>
        <v>0</v>
      </c>
      <c r="BH2256" s="10" t="s">
        <v>78</v>
      </c>
      <c r="BI2256" s="103" t="e">
        <f>ROUND(#REF!*H2256,2)</f>
        <v>#REF!</v>
      </c>
      <c r="BJ2256" s="10" t="s">
        <v>112</v>
      </c>
      <c r="BK2256" s="102" t="s">
        <v>4054</v>
      </c>
    </row>
    <row r="2257" spans="2:63" s="1" customFormat="1" ht="19.5" x14ac:dyDescent="0.2">
      <c r="B2257" s="21"/>
      <c r="D2257" s="104" t="s">
        <v>114</v>
      </c>
      <c r="F2257" s="105" t="s">
        <v>4053</v>
      </c>
      <c r="I2257" s="97"/>
      <c r="J2257" s="156"/>
      <c r="K2257" s="106"/>
      <c r="R2257" s="44"/>
      <c r="AR2257" s="10" t="s">
        <v>114</v>
      </c>
      <c r="AS2257" s="10" t="s">
        <v>70</v>
      </c>
    </row>
    <row r="2258" spans="2:63" s="1" customFormat="1" ht="24.2" customHeight="1" x14ac:dyDescent="0.2">
      <c r="B2258" s="92"/>
      <c r="C2258" s="93" t="s">
        <v>2252</v>
      </c>
      <c r="D2258" s="93" t="s">
        <v>108</v>
      </c>
      <c r="E2258" s="94" t="s">
        <v>4055</v>
      </c>
      <c r="F2258" s="95" t="s">
        <v>4056</v>
      </c>
      <c r="G2258" s="96" t="s">
        <v>111</v>
      </c>
      <c r="H2258" s="97">
        <v>2</v>
      </c>
      <c r="I2258" s="97" t="s">
        <v>4510</v>
      </c>
      <c r="J2258" s="156"/>
      <c r="K2258" s="98" t="s">
        <v>1</v>
      </c>
      <c r="L2258" s="99" t="s">
        <v>35</v>
      </c>
      <c r="M2258" s="100">
        <v>0</v>
      </c>
      <c r="N2258" s="100">
        <f>M2258*H2258</f>
        <v>0</v>
      </c>
      <c r="O2258" s="100">
        <v>0</v>
      </c>
      <c r="P2258" s="100">
        <f>O2258*H2258</f>
        <v>0</v>
      </c>
      <c r="Q2258" s="100">
        <v>0</v>
      </c>
      <c r="R2258" s="101">
        <f>Q2258*H2258</f>
        <v>0</v>
      </c>
      <c r="AP2258" s="102" t="s">
        <v>112</v>
      </c>
      <c r="AR2258" s="102" t="s">
        <v>108</v>
      </c>
      <c r="AS2258" s="102" t="s">
        <v>70</v>
      </c>
      <c r="AW2258" s="10" t="s">
        <v>113</v>
      </c>
      <c r="BC2258" s="103" t="e">
        <f>IF(L2258="základní",#REF!,0)</f>
        <v>#REF!</v>
      </c>
      <c r="BD2258" s="103">
        <f>IF(L2258="snížená",#REF!,0)</f>
        <v>0</v>
      </c>
      <c r="BE2258" s="103">
        <f>IF(L2258="zákl. přenesená",#REF!,0)</f>
        <v>0</v>
      </c>
      <c r="BF2258" s="103">
        <f>IF(L2258="sníž. přenesená",#REF!,0)</f>
        <v>0</v>
      </c>
      <c r="BG2258" s="103">
        <f>IF(L2258="nulová",#REF!,0)</f>
        <v>0</v>
      </c>
      <c r="BH2258" s="10" t="s">
        <v>78</v>
      </c>
      <c r="BI2258" s="103" t="e">
        <f>ROUND(#REF!*H2258,2)</f>
        <v>#REF!</v>
      </c>
      <c r="BJ2258" s="10" t="s">
        <v>112</v>
      </c>
      <c r="BK2258" s="102" t="s">
        <v>4057</v>
      </c>
    </row>
    <row r="2259" spans="2:63" s="1" customFormat="1" ht="29.25" x14ac:dyDescent="0.2">
      <c r="B2259" s="21"/>
      <c r="D2259" s="104" t="s">
        <v>114</v>
      </c>
      <c r="F2259" s="105" t="s">
        <v>4058</v>
      </c>
      <c r="I2259" s="97"/>
      <c r="J2259" s="156"/>
      <c r="K2259" s="106"/>
      <c r="R2259" s="44"/>
      <c r="AR2259" s="10" t="s">
        <v>114</v>
      </c>
      <c r="AS2259" s="10" t="s">
        <v>70</v>
      </c>
    </row>
    <row r="2260" spans="2:63" s="1" customFormat="1" ht="24.2" customHeight="1" x14ac:dyDescent="0.2">
      <c r="B2260" s="92"/>
      <c r="C2260" s="93" t="s">
        <v>4059</v>
      </c>
      <c r="D2260" s="93" t="s">
        <v>108</v>
      </c>
      <c r="E2260" s="94" t="s">
        <v>4060</v>
      </c>
      <c r="F2260" s="95" t="s">
        <v>4061</v>
      </c>
      <c r="G2260" s="96" t="s">
        <v>111</v>
      </c>
      <c r="H2260" s="97">
        <v>2</v>
      </c>
      <c r="I2260" s="97" t="s">
        <v>4510</v>
      </c>
      <c r="J2260" s="156"/>
      <c r="K2260" s="98" t="s">
        <v>1</v>
      </c>
      <c r="L2260" s="99" t="s">
        <v>35</v>
      </c>
      <c r="M2260" s="100">
        <v>0</v>
      </c>
      <c r="N2260" s="100">
        <f>M2260*H2260</f>
        <v>0</v>
      </c>
      <c r="O2260" s="100">
        <v>0</v>
      </c>
      <c r="P2260" s="100">
        <f>O2260*H2260</f>
        <v>0</v>
      </c>
      <c r="Q2260" s="100">
        <v>0</v>
      </c>
      <c r="R2260" s="101">
        <f>Q2260*H2260</f>
        <v>0</v>
      </c>
      <c r="AP2260" s="102" t="s">
        <v>112</v>
      </c>
      <c r="AR2260" s="102" t="s">
        <v>108</v>
      </c>
      <c r="AS2260" s="102" t="s">
        <v>70</v>
      </c>
      <c r="AW2260" s="10" t="s">
        <v>113</v>
      </c>
      <c r="BC2260" s="103" t="e">
        <f>IF(L2260="základní",#REF!,0)</f>
        <v>#REF!</v>
      </c>
      <c r="BD2260" s="103">
        <f>IF(L2260="snížená",#REF!,0)</f>
        <v>0</v>
      </c>
      <c r="BE2260" s="103">
        <f>IF(L2260="zákl. přenesená",#REF!,0)</f>
        <v>0</v>
      </c>
      <c r="BF2260" s="103">
        <f>IF(L2260="sníž. přenesená",#REF!,0)</f>
        <v>0</v>
      </c>
      <c r="BG2260" s="103">
        <f>IF(L2260="nulová",#REF!,0)</f>
        <v>0</v>
      </c>
      <c r="BH2260" s="10" t="s">
        <v>78</v>
      </c>
      <c r="BI2260" s="103" t="e">
        <f>ROUND(#REF!*H2260,2)</f>
        <v>#REF!</v>
      </c>
      <c r="BJ2260" s="10" t="s">
        <v>112</v>
      </c>
      <c r="BK2260" s="102" t="s">
        <v>4062</v>
      </c>
    </row>
    <row r="2261" spans="2:63" s="1" customFormat="1" ht="29.25" x14ac:dyDescent="0.2">
      <c r="B2261" s="21"/>
      <c r="D2261" s="104" t="s">
        <v>114</v>
      </c>
      <c r="F2261" s="105" t="s">
        <v>4063</v>
      </c>
      <c r="I2261" s="97"/>
      <c r="J2261" s="156"/>
      <c r="K2261" s="106"/>
      <c r="R2261" s="44"/>
      <c r="AR2261" s="10" t="s">
        <v>114</v>
      </c>
      <c r="AS2261" s="10" t="s">
        <v>70</v>
      </c>
    </row>
    <row r="2262" spans="2:63" s="1" customFormat="1" ht="37.9" customHeight="1" x14ac:dyDescent="0.2">
      <c r="B2262" s="92"/>
      <c r="C2262" s="93" t="s">
        <v>2257</v>
      </c>
      <c r="D2262" s="93" t="s">
        <v>108</v>
      </c>
      <c r="E2262" s="94" t="s">
        <v>4064</v>
      </c>
      <c r="F2262" s="95" t="s">
        <v>4065</v>
      </c>
      <c r="G2262" s="96" t="s">
        <v>2452</v>
      </c>
      <c r="H2262" s="97">
        <v>500</v>
      </c>
      <c r="I2262" s="97" t="s">
        <v>4510</v>
      </c>
      <c r="J2262" s="156"/>
      <c r="K2262" s="98" t="s">
        <v>1</v>
      </c>
      <c r="L2262" s="99" t="s">
        <v>35</v>
      </c>
      <c r="M2262" s="100">
        <v>0</v>
      </c>
      <c r="N2262" s="100">
        <f>M2262*H2262</f>
        <v>0</v>
      </c>
      <c r="O2262" s="100">
        <v>0</v>
      </c>
      <c r="P2262" s="100">
        <f>O2262*H2262</f>
        <v>0</v>
      </c>
      <c r="Q2262" s="100">
        <v>0</v>
      </c>
      <c r="R2262" s="101">
        <f>Q2262*H2262</f>
        <v>0</v>
      </c>
      <c r="AP2262" s="102" t="s">
        <v>112</v>
      </c>
      <c r="AR2262" s="102" t="s">
        <v>108</v>
      </c>
      <c r="AS2262" s="102" t="s">
        <v>70</v>
      </c>
      <c r="AW2262" s="10" t="s">
        <v>113</v>
      </c>
      <c r="BC2262" s="103" t="e">
        <f>IF(L2262="základní",#REF!,0)</f>
        <v>#REF!</v>
      </c>
      <c r="BD2262" s="103">
        <f>IF(L2262="snížená",#REF!,0)</f>
        <v>0</v>
      </c>
      <c r="BE2262" s="103">
        <f>IF(L2262="zákl. přenesená",#REF!,0)</f>
        <v>0</v>
      </c>
      <c r="BF2262" s="103">
        <f>IF(L2262="sníž. přenesená",#REF!,0)</f>
        <v>0</v>
      </c>
      <c r="BG2262" s="103">
        <f>IF(L2262="nulová",#REF!,0)</f>
        <v>0</v>
      </c>
      <c r="BH2262" s="10" t="s">
        <v>78</v>
      </c>
      <c r="BI2262" s="103" t="e">
        <f>ROUND(#REF!*H2262,2)</f>
        <v>#REF!</v>
      </c>
      <c r="BJ2262" s="10" t="s">
        <v>112</v>
      </c>
      <c r="BK2262" s="102" t="s">
        <v>4066</v>
      </c>
    </row>
    <row r="2263" spans="2:63" s="1" customFormat="1" ht="68.25" x14ac:dyDescent="0.2">
      <c r="B2263" s="21"/>
      <c r="D2263" s="104" t="s">
        <v>114</v>
      </c>
      <c r="F2263" s="105" t="s">
        <v>4067</v>
      </c>
      <c r="I2263" s="97"/>
      <c r="J2263" s="156"/>
      <c r="K2263" s="106"/>
      <c r="R2263" s="44"/>
      <c r="AR2263" s="10" t="s">
        <v>114</v>
      </c>
      <c r="AS2263" s="10" t="s">
        <v>70</v>
      </c>
    </row>
    <row r="2264" spans="2:63" s="1" customFormat="1" ht="49.15" customHeight="1" x14ac:dyDescent="0.2">
      <c r="B2264" s="92"/>
      <c r="C2264" s="93" t="s">
        <v>4068</v>
      </c>
      <c r="D2264" s="93" t="s">
        <v>108</v>
      </c>
      <c r="E2264" s="94" t="s">
        <v>4069</v>
      </c>
      <c r="F2264" s="95" t="s">
        <v>4070</v>
      </c>
      <c r="G2264" s="96" t="s">
        <v>2452</v>
      </c>
      <c r="H2264" s="97">
        <v>300</v>
      </c>
      <c r="I2264" s="97" t="s">
        <v>4510</v>
      </c>
      <c r="J2264" s="156"/>
      <c r="K2264" s="98" t="s">
        <v>1</v>
      </c>
      <c r="L2264" s="99" t="s">
        <v>35</v>
      </c>
      <c r="M2264" s="100">
        <v>0</v>
      </c>
      <c r="N2264" s="100">
        <f>M2264*H2264</f>
        <v>0</v>
      </c>
      <c r="O2264" s="100">
        <v>0</v>
      </c>
      <c r="P2264" s="100">
        <f>O2264*H2264</f>
        <v>0</v>
      </c>
      <c r="Q2264" s="100">
        <v>0</v>
      </c>
      <c r="R2264" s="101">
        <f>Q2264*H2264</f>
        <v>0</v>
      </c>
      <c r="AP2264" s="102" t="s">
        <v>112</v>
      </c>
      <c r="AR2264" s="102" t="s">
        <v>108</v>
      </c>
      <c r="AS2264" s="102" t="s">
        <v>70</v>
      </c>
      <c r="AW2264" s="10" t="s">
        <v>113</v>
      </c>
      <c r="BC2264" s="103" t="e">
        <f>IF(L2264="základní",#REF!,0)</f>
        <v>#REF!</v>
      </c>
      <c r="BD2264" s="103">
        <f>IF(L2264="snížená",#REF!,0)</f>
        <v>0</v>
      </c>
      <c r="BE2264" s="103">
        <f>IF(L2264="zákl. přenesená",#REF!,0)</f>
        <v>0</v>
      </c>
      <c r="BF2264" s="103">
        <f>IF(L2264="sníž. přenesená",#REF!,0)</f>
        <v>0</v>
      </c>
      <c r="BG2264" s="103">
        <f>IF(L2264="nulová",#REF!,0)</f>
        <v>0</v>
      </c>
      <c r="BH2264" s="10" t="s">
        <v>78</v>
      </c>
      <c r="BI2264" s="103" t="e">
        <f>ROUND(#REF!*H2264,2)</f>
        <v>#REF!</v>
      </c>
      <c r="BJ2264" s="10" t="s">
        <v>112</v>
      </c>
      <c r="BK2264" s="102" t="s">
        <v>4071</v>
      </c>
    </row>
    <row r="2265" spans="2:63" s="1" customFormat="1" ht="68.25" x14ac:dyDescent="0.2">
      <c r="B2265" s="21"/>
      <c r="D2265" s="104" t="s">
        <v>114</v>
      </c>
      <c r="F2265" s="105" t="s">
        <v>4072</v>
      </c>
      <c r="I2265" s="97"/>
      <c r="J2265" s="156"/>
      <c r="K2265" s="106"/>
      <c r="R2265" s="44"/>
      <c r="AR2265" s="10" t="s">
        <v>114</v>
      </c>
      <c r="AS2265" s="10" t="s">
        <v>70</v>
      </c>
    </row>
    <row r="2266" spans="2:63" s="1" customFormat="1" ht="21.75" customHeight="1" x14ac:dyDescent="0.2">
      <c r="B2266" s="92"/>
      <c r="C2266" s="93" t="s">
        <v>2261</v>
      </c>
      <c r="D2266" s="93" t="s">
        <v>108</v>
      </c>
      <c r="E2266" s="94" t="s">
        <v>4073</v>
      </c>
      <c r="F2266" s="95" t="s">
        <v>4074</v>
      </c>
      <c r="G2266" s="96" t="s">
        <v>2452</v>
      </c>
      <c r="H2266" s="97">
        <v>200</v>
      </c>
      <c r="I2266" s="97" t="s">
        <v>4510</v>
      </c>
      <c r="J2266" s="156"/>
      <c r="K2266" s="98" t="s">
        <v>1</v>
      </c>
      <c r="L2266" s="99" t="s">
        <v>35</v>
      </c>
      <c r="M2266" s="100">
        <v>0</v>
      </c>
      <c r="N2266" s="100">
        <f>M2266*H2266</f>
        <v>0</v>
      </c>
      <c r="O2266" s="100">
        <v>0</v>
      </c>
      <c r="P2266" s="100">
        <f>O2266*H2266</f>
        <v>0</v>
      </c>
      <c r="Q2266" s="100">
        <v>0</v>
      </c>
      <c r="R2266" s="101">
        <f>Q2266*H2266</f>
        <v>0</v>
      </c>
      <c r="AP2266" s="102" t="s">
        <v>112</v>
      </c>
      <c r="AR2266" s="102" t="s">
        <v>108</v>
      </c>
      <c r="AS2266" s="102" t="s">
        <v>70</v>
      </c>
      <c r="AW2266" s="10" t="s">
        <v>113</v>
      </c>
      <c r="BC2266" s="103" t="e">
        <f>IF(L2266="základní",#REF!,0)</f>
        <v>#REF!</v>
      </c>
      <c r="BD2266" s="103">
        <f>IF(L2266="snížená",#REF!,0)</f>
        <v>0</v>
      </c>
      <c r="BE2266" s="103">
        <f>IF(L2266="zákl. přenesená",#REF!,0)</f>
        <v>0</v>
      </c>
      <c r="BF2266" s="103">
        <f>IF(L2266="sníž. přenesená",#REF!,0)</f>
        <v>0</v>
      </c>
      <c r="BG2266" s="103">
        <f>IF(L2266="nulová",#REF!,0)</f>
        <v>0</v>
      </c>
      <c r="BH2266" s="10" t="s">
        <v>78</v>
      </c>
      <c r="BI2266" s="103" t="e">
        <f>ROUND(#REF!*H2266,2)</f>
        <v>#REF!</v>
      </c>
      <c r="BJ2266" s="10" t="s">
        <v>112</v>
      </c>
      <c r="BK2266" s="102" t="s">
        <v>4075</v>
      </c>
    </row>
    <row r="2267" spans="2:63" s="1" customFormat="1" ht="48.75" x14ac:dyDescent="0.2">
      <c r="B2267" s="21"/>
      <c r="D2267" s="104" t="s">
        <v>114</v>
      </c>
      <c r="F2267" s="105" t="s">
        <v>4076</v>
      </c>
      <c r="I2267" s="97"/>
      <c r="J2267" s="156"/>
      <c r="K2267" s="106"/>
      <c r="R2267" s="44"/>
      <c r="AR2267" s="10" t="s">
        <v>114</v>
      </c>
      <c r="AS2267" s="10" t="s">
        <v>70</v>
      </c>
    </row>
    <row r="2268" spans="2:63" s="1" customFormat="1" ht="24.2" customHeight="1" x14ac:dyDescent="0.2">
      <c r="B2268" s="92"/>
      <c r="C2268" s="93" t="s">
        <v>4077</v>
      </c>
      <c r="D2268" s="93" t="s">
        <v>108</v>
      </c>
      <c r="E2268" s="94" t="s">
        <v>4078</v>
      </c>
      <c r="F2268" s="95" t="s">
        <v>4079</v>
      </c>
      <c r="G2268" s="96" t="s">
        <v>2452</v>
      </c>
      <c r="H2268" s="97">
        <v>200</v>
      </c>
      <c r="I2268" s="97" t="s">
        <v>4510</v>
      </c>
      <c r="J2268" s="156"/>
      <c r="K2268" s="98" t="s">
        <v>1</v>
      </c>
      <c r="L2268" s="99" t="s">
        <v>35</v>
      </c>
      <c r="M2268" s="100">
        <v>0</v>
      </c>
      <c r="N2268" s="100">
        <f>M2268*H2268</f>
        <v>0</v>
      </c>
      <c r="O2268" s="100">
        <v>0</v>
      </c>
      <c r="P2268" s="100">
        <f>O2268*H2268</f>
        <v>0</v>
      </c>
      <c r="Q2268" s="100">
        <v>0</v>
      </c>
      <c r="R2268" s="101">
        <f>Q2268*H2268</f>
        <v>0</v>
      </c>
      <c r="AP2268" s="102" t="s">
        <v>112</v>
      </c>
      <c r="AR2268" s="102" t="s">
        <v>108</v>
      </c>
      <c r="AS2268" s="102" t="s">
        <v>70</v>
      </c>
      <c r="AW2268" s="10" t="s">
        <v>113</v>
      </c>
      <c r="BC2268" s="103" t="e">
        <f>IF(L2268="základní",#REF!,0)</f>
        <v>#REF!</v>
      </c>
      <c r="BD2268" s="103">
        <f>IF(L2268="snížená",#REF!,0)</f>
        <v>0</v>
      </c>
      <c r="BE2268" s="103">
        <f>IF(L2268="zákl. přenesená",#REF!,0)</f>
        <v>0</v>
      </c>
      <c r="BF2268" s="103">
        <f>IF(L2268="sníž. přenesená",#REF!,0)</f>
        <v>0</v>
      </c>
      <c r="BG2268" s="103">
        <f>IF(L2268="nulová",#REF!,0)</f>
        <v>0</v>
      </c>
      <c r="BH2268" s="10" t="s">
        <v>78</v>
      </c>
      <c r="BI2268" s="103" t="e">
        <f>ROUND(#REF!*H2268,2)</f>
        <v>#REF!</v>
      </c>
      <c r="BJ2268" s="10" t="s">
        <v>112</v>
      </c>
      <c r="BK2268" s="102" t="s">
        <v>4080</v>
      </c>
    </row>
    <row r="2269" spans="2:63" s="1" customFormat="1" ht="48.75" x14ac:dyDescent="0.2">
      <c r="B2269" s="21"/>
      <c r="D2269" s="104" t="s">
        <v>114</v>
      </c>
      <c r="F2269" s="105" t="s">
        <v>4081</v>
      </c>
      <c r="I2269" s="97"/>
      <c r="J2269" s="156"/>
      <c r="K2269" s="106"/>
      <c r="R2269" s="44"/>
      <c r="AR2269" s="10" t="s">
        <v>114</v>
      </c>
      <c r="AS2269" s="10" t="s">
        <v>70</v>
      </c>
    </row>
    <row r="2270" spans="2:63" s="1" customFormat="1" ht="44.25" customHeight="1" x14ac:dyDescent="0.2">
      <c r="B2270" s="92"/>
      <c r="C2270" s="93" t="s">
        <v>2267</v>
      </c>
      <c r="D2270" s="93" t="s">
        <v>108</v>
      </c>
      <c r="E2270" s="94" t="s">
        <v>4082</v>
      </c>
      <c r="F2270" s="95" t="s">
        <v>4083</v>
      </c>
      <c r="G2270" s="96" t="s">
        <v>2452</v>
      </c>
      <c r="H2270" s="97">
        <v>1000</v>
      </c>
      <c r="I2270" s="97" t="s">
        <v>4510</v>
      </c>
      <c r="J2270" s="156"/>
      <c r="K2270" s="98" t="s">
        <v>1</v>
      </c>
      <c r="L2270" s="99" t="s">
        <v>35</v>
      </c>
      <c r="M2270" s="100">
        <v>0</v>
      </c>
      <c r="N2270" s="100">
        <f>M2270*H2270</f>
        <v>0</v>
      </c>
      <c r="O2270" s="100">
        <v>0</v>
      </c>
      <c r="P2270" s="100">
        <f>O2270*H2270</f>
        <v>0</v>
      </c>
      <c r="Q2270" s="100">
        <v>0</v>
      </c>
      <c r="R2270" s="101">
        <f>Q2270*H2270</f>
        <v>0</v>
      </c>
      <c r="AP2270" s="102" t="s">
        <v>1271</v>
      </c>
      <c r="AR2270" s="102" t="s">
        <v>108</v>
      </c>
      <c r="AS2270" s="102" t="s">
        <v>70</v>
      </c>
      <c r="AW2270" s="10" t="s">
        <v>113</v>
      </c>
      <c r="BC2270" s="103" t="e">
        <f>IF(L2270="základní",#REF!,0)</f>
        <v>#REF!</v>
      </c>
      <c r="BD2270" s="103">
        <f>IF(L2270="snížená",#REF!,0)</f>
        <v>0</v>
      </c>
      <c r="BE2270" s="103">
        <f>IF(L2270="zákl. přenesená",#REF!,0)</f>
        <v>0</v>
      </c>
      <c r="BF2270" s="103">
        <f>IF(L2270="sníž. přenesená",#REF!,0)</f>
        <v>0</v>
      </c>
      <c r="BG2270" s="103">
        <f>IF(L2270="nulová",#REF!,0)</f>
        <v>0</v>
      </c>
      <c r="BH2270" s="10" t="s">
        <v>78</v>
      </c>
      <c r="BI2270" s="103" t="e">
        <f>ROUND(#REF!*H2270,2)</f>
        <v>#REF!</v>
      </c>
      <c r="BJ2270" s="10" t="s">
        <v>1271</v>
      </c>
      <c r="BK2270" s="102" t="s">
        <v>4084</v>
      </c>
    </row>
    <row r="2271" spans="2:63" s="1" customFormat="1" ht="68.25" x14ac:dyDescent="0.2">
      <c r="B2271" s="21"/>
      <c r="D2271" s="104" t="s">
        <v>114</v>
      </c>
      <c r="F2271" s="105" t="s">
        <v>4085</v>
      </c>
      <c r="I2271" s="97"/>
      <c r="J2271" s="156"/>
      <c r="K2271" s="106"/>
      <c r="R2271" s="44"/>
      <c r="AR2271" s="10" t="s">
        <v>114</v>
      </c>
      <c r="AS2271" s="10" t="s">
        <v>70</v>
      </c>
    </row>
    <row r="2272" spans="2:63" s="1" customFormat="1" ht="55.5" customHeight="1" x14ac:dyDescent="0.2">
      <c r="B2272" s="92"/>
      <c r="C2272" s="93" t="s">
        <v>4086</v>
      </c>
      <c r="D2272" s="93" t="s">
        <v>108</v>
      </c>
      <c r="E2272" s="94" t="s">
        <v>4087</v>
      </c>
      <c r="F2272" s="95" t="s">
        <v>4088</v>
      </c>
      <c r="G2272" s="96" t="s">
        <v>2452</v>
      </c>
      <c r="H2272" s="97">
        <v>1000</v>
      </c>
      <c r="I2272" s="97" t="s">
        <v>4510</v>
      </c>
      <c r="J2272" s="156"/>
      <c r="K2272" s="98" t="s">
        <v>1</v>
      </c>
      <c r="L2272" s="99" t="s">
        <v>35</v>
      </c>
      <c r="M2272" s="100">
        <v>0</v>
      </c>
      <c r="N2272" s="100">
        <f>M2272*H2272</f>
        <v>0</v>
      </c>
      <c r="O2272" s="100">
        <v>0</v>
      </c>
      <c r="P2272" s="100">
        <f>O2272*H2272</f>
        <v>0</v>
      </c>
      <c r="Q2272" s="100">
        <v>0</v>
      </c>
      <c r="R2272" s="101">
        <f>Q2272*H2272</f>
        <v>0</v>
      </c>
      <c r="AP2272" s="102" t="s">
        <v>1271</v>
      </c>
      <c r="AR2272" s="102" t="s">
        <v>108</v>
      </c>
      <c r="AS2272" s="102" t="s">
        <v>70</v>
      </c>
      <c r="AW2272" s="10" t="s">
        <v>113</v>
      </c>
      <c r="BC2272" s="103" t="e">
        <f>IF(L2272="základní",#REF!,0)</f>
        <v>#REF!</v>
      </c>
      <c r="BD2272" s="103">
        <f>IF(L2272="snížená",#REF!,0)</f>
        <v>0</v>
      </c>
      <c r="BE2272" s="103">
        <f>IF(L2272="zákl. přenesená",#REF!,0)</f>
        <v>0</v>
      </c>
      <c r="BF2272" s="103">
        <f>IF(L2272="sníž. přenesená",#REF!,0)</f>
        <v>0</v>
      </c>
      <c r="BG2272" s="103">
        <f>IF(L2272="nulová",#REF!,0)</f>
        <v>0</v>
      </c>
      <c r="BH2272" s="10" t="s">
        <v>78</v>
      </c>
      <c r="BI2272" s="103" t="e">
        <f>ROUND(#REF!*H2272,2)</f>
        <v>#REF!</v>
      </c>
      <c r="BJ2272" s="10" t="s">
        <v>1271</v>
      </c>
      <c r="BK2272" s="102" t="s">
        <v>4089</v>
      </c>
    </row>
    <row r="2273" spans="2:63" s="1" customFormat="1" ht="78" x14ac:dyDescent="0.2">
      <c r="B2273" s="21"/>
      <c r="D2273" s="104" t="s">
        <v>114</v>
      </c>
      <c r="F2273" s="105" t="s">
        <v>4090</v>
      </c>
      <c r="I2273" s="97"/>
      <c r="J2273" s="156"/>
      <c r="K2273" s="106"/>
      <c r="R2273" s="44"/>
      <c r="AR2273" s="10" t="s">
        <v>114</v>
      </c>
      <c r="AS2273" s="10" t="s">
        <v>70</v>
      </c>
    </row>
    <row r="2274" spans="2:63" s="1" customFormat="1" ht="21.75" customHeight="1" x14ac:dyDescent="0.2">
      <c r="B2274" s="92"/>
      <c r="C2274" s="93" t="s">
        <v>2271</v>
      </c>
      <c r="D2274" s="93" t="s">
        <v>108</v>
      </c>
      <c r="E2274" s="94" t="s">
        <v>4091</v>
      </c>
      <c r="F2274" s="95" t="s">
        <v>4092</v>
      </c>
      <c r="G2274" s="96" t="s">
        <v>2452</v>
      </c>
      <c r="H2274" s="97">
        <v>500</v>
      </c>
      <c r="I2274" s="97" t="s">
        <v>4510</v>
      </c>
      <c r="J2274" s="156"/>
      <c r="K2274" s="98" t="s">
        <v>1</v>
      </c>
      <c r="L2274" s="99" t="s">
        <v>35</v>
      </c>
      <c r="M2274" s="100">
        <v>0</v>
      </c>
      <c r="N2274" s="100">
        <f>M2274*H2274</f>
        <v>0</v>
      </c>
      <c r="O2274" s="100">
        <v>0</v>
      </c>
      <c r="P2274" s="100">
        <f>O2274*H2274</f>
        <v>0</v>
      </c>
      <c r="Q2274" s="100">
        <v>0</v>
      </c>
      <c r="R2274" s="101">
        <f>Q2274*H2274</f>
        <v>0</v>
      </c>
      <c r="AP2274" s="102" t="s">
        <v>1271</v>
      </c>
      <c r="AR2274" s="102" t="s">
        <v>108</v>
      </c>
      <c r="AS2274" s="102" t="s">
        <v>70</v>
      </c>
      <c r="AW2274" s="10" t="s">
        <v>113</v>
      </c>
      <c r="BC2274" s="103" t="e">
        <f>IF(L2274="základní",#REF!,0)</f>
        <v>#REF!</v>
      </c>
      <c r="BD2274" s="103">
        <f>IF(L2274="snížená",#REF!,0)</f>
        <v>0</v>
      </c>
      <c r="BE2274" s="103">
        <f>IF(L2274="zákl. přenesená",#REF!,0)</f>
        <v>0</v>
      </c>
      <c r="BF2274" s="103">
        <f>IF(L2274="sníž. přenesená",#REF!,0)</f>
        <v>0</v>
      </c>
      <c r="BG2274" s="103">
        <f>IF(L2274="nulová",#REF!,0)</f>
        <v>0</v>
      </c>
      <c r="BH2274" s="10" t="s">
        <v>78</v>
      </c>
      <c r="BI2274" s="103" t="e">
        <f>ROUND(#REF!*H2274,2)</f>
        <v>#REF!</v>
      </c>
      <c r="BJ2274" s="10" t="s">
        <v>1271</v>
      </c>
      <c r="BK2274" s="102" t="s">
        <v>4093</v>
      </c>
    </row>
    <row r="2275" spans="2:63" s="1" customFormat="1" ht="29.25" x14ac:dyDescent="0.2">
      <c r="B2275" s="21"/>
      <c r="D2275" s="104" t="s">
        <v>114</v>
      </c>
      <c r="F2275" s="105" t="s">
        <v>4094</v>
      </c>
      <c r="I2275" s="97"/>
      <c r="J2275" s="156"/>
      <c r="K2275" s="106"/>
      <c r="R2275" s="44"/>
      <c r="AR2275" s="10" t="s">
        <v>114</v>
      </c>
      <c r="AS2275" s="10" t="s">
        <v>70</v>
      </c>
    </row>
    <row r="2276" spans="2:63" s="1" customFormat="1" ht="24.2" customHeight="1" x14ac:dyDescent="0.2">
      <c r="B2276" s="92"/>
      <c r="C2276" s="93" t="s">
        <v>4095</v>
      </c>
      <c r="D2276" s="93" t="s">
        <v>108</v>
      </c>
      <c r="E2276" s="94" t="s">
        <v>4096</v>
      </c>
      <c r="F2276" s="95" t="s">
        <v>4097</v>
      </c>
      <c r="G2276" s="96" t="s">
        <v>2452</v>
      </c>
      <c r="H2276" s="97">
        <v>500</v>
      </c>
      <c r="I2276" s="97" t="s">
        <v>4510</v>
      </c>
      <c r="J2276" s="156"/>
      <c r="K2276" s="98" t="s">
        <v>1</v>
      </c>
      <c r="L2276" s="99" t="s">
        <v>35</v>
      </c>
      <c r="M2276" s="100">
        <v>0</v>
      </c>
      <c r="N2276" s="100">
        <f>M2276*H2276</f>
        <v>0</v>
      </c>
      <c r="O2276" s="100">
        <v>0</v>
      </c>
      <c r="P2276" s="100">
        <f>O2276*H2276</f>
        <v>0</v>
      </c>
      <c r="Q2276" s="100">
        <v>0</v>
      </c>
      <c r="R2276" s="101">
        <f>Q2276*H2276</f>
        <v>0</v>
      </c>
      <c r="AP2276" s="102" t="s">
        <v>1271</v>
      </c>
      <c r="AR2276" s="102" t="s">
        <v>108</v>
      </c>
      <c r="AS2276" s="102" t="s">
        <v>70</v>
      </c>
      <c r="AW2276" s="10" t="s">
        <v>113</v>
      </c>
      <c r="BC2276" s="103" t="e">
        <f>IF(L2276="základní",#REF!,0)</f>
        <v>#REF!</v>
      </c>
      <c r="BD2276" s="103">
        <f>IF(L2276="snížená",#REF!,0)</f>
        <v>0</v>
      </c>
      <c r="BE2276" s="103">
        <f>IF(L2276="zákl. přenesená",#REF!,0)</f>
        <v>0</v>
      </c>
      <c r="BF2276" s="103">
        <f>IF(L2276="sníž. přenesená",#REF!,0)</f>
        <v>0</v>
      </c>
      <c r="BG2276" s="103">
        <f>IF(L2276="nulová",#REF!,0)</f>
        <v>0</v>
      </c>
      <c r="BH2276" s="10" t="s">
        <v>78</v>
      </c>
      <c r="BI2276" s="103" t="e">
        <f>ROUND(#REF!*H2276,2)</f>
        <v>#REF!</v>
      </c>
      <c r="BJ2276" s="10" t="s">
        <v>1271</v>
      </c>
      <c r="BK2276" s="102" t="s">
        <v>4098</v>
      </c>
    </row>
    <row r="2277" spans="2:63" s="1" customFormat="1" ht="29.25" x14ac:dyDescent="0.2">
      <c r="B2277" s="21"/>
      <c r="D2277" s="104" t="s">
        <v>114</v>
      </c>
      <c r="F2277" s="105" t="s">
        <v>4099</v>
      </c>
      <c r="I2277" s="97"/>
      <c r="J2277" s="156"/>
      <c r="K2277" s="106"/>
      <c r="R2277" s="44"/>
      <c r="AR2277" s="10" t="s">
        <v>114</v>
      </c>
      <c r="AS2277" s="10" t="s">
        <v>70</v>
      </c>
    </row>
    <row r="2278" spans="2:63" s="1" customFormat="1" ht="24.2" customHeight="1" x14ac:dyDescent="0.2">
      <c r="B2278" s="92"/>
      <c r="C2278" s="93" t="s">
        <v>2276</v>
      </c>
      <c r="D2278" s="93" t="s">
        <v>108</v>
      </c>
      <c r="E2278" s="94" t="s">
        <v>4100</v>
      </c>
      <c r="F2278" s="95" t="s">
        <v>4101</v>
      </c>
      <c r="G2278" s="96" t="s">
        <v>111</v>
      </c>
      <c r="H2278" s="97">
        <v>1</v>
      </c>
      <c r="I2278" s="97" t="s">
        <v>4510</v>
      </c>
      <c r="J2278" s="156"/>
      <c r="K2278" s="98" t="s">
        <v>1</v>
      </c>
      <c r="L2278" s="99" t="s">
        <v>35</v>
      </c>
      <c r="M2278" s="100">
        <v>0</v>
      </c>
      <c r="N2278" s="100">
        <f>M2278*H2278</f>
        <v>0</v>
      </c>
      <c r="O2278" s="100">
        <v>0</v>
      </c>
      <c r="P2278" s="100">
        <f>O2278*H2278</f>
        <v>0</v>
      </c>
      <c r="Q2278" s="100">
        <v>0</v>
      </c>
      <c r="R2278" s="101">
        <f>Q2278*H2278</f>
        <v>0</v>
      </c>
      <c r="AP2278" s="102" t="s">
        <v>1271</v>
      </c>
      <c r="AR2278" s="102" t="s">
        <v>108</v>
      </c>
      <c r="AS2278" s="102" t="s">
        <v>70</v>
      </c>
      <c r="AW2278" s="10" t="s">
        <v>113</v>
      </c>
      <c r="BC2278" s="103" t="e">
        <f>IF(L2278="základní",#REF!,0)</f>
        <v>#REF!</v>
      </c>
      <c r="BD2278" s="103">
        <f>IF(L2278="snížená",#REF!,0)</f>
        <v>0</v>
      </c>
      <c r="BE2278" s="103">
        <f>IF(L2278="zákl. přenesená",#REF!,0)</f>
        <v>0</v>
      </c>
      <c r="BF2278" s="103">
        <f>IF(L2278="sníž. přenesená",#REF!,0)</f>
        <v>0</v>
      </c>
      <c r="BG2278" s="103">
        <f>IF(L2278="nulová",#REF!,0)</f>
        <v>0</v>
      </c>
      <c r="BH2278" s="10" t="s">
        <v>78</v>
      </c>
      <c r="BI2278" s="103" t="e">
        <f>ROUND(#REF!*H2278,2)</f>
        <v>#REF!</v>
      </c>
      <c r="BJ2278" s="10" t="s">
        <v>1271</v>
      </c>
      <c r="BK2278" s="102" t="s">
        <v>4102</v>
      </c>
    </row>
    <row r="2279" spans="2:63" s="1" customFormat="1" ht="48.75" x14ac:dyDescent="0.2">
      <c r="B2279" s="21"/>
      <c r="D2279" s="104" t="s">
        <v>114</v>
      </c>
      <c r="F2279" s="105" t="s">
        <v>4103</v>
      </c>
      <c r="I2279" s="97"/>
      <c r="J2279" s="156"/>
      <c r="K2279" s="106"/>
      <c r="R2279" s="44"/>
      <c r="AR2279" s="10" t="s">
        <v>114</v>
      </c>
      <c r="AS2279" s="10" t="s">
        <v>70</v>
      </c>
    </row>
    <row r="2280" spans="2:63" s="1" customFormat="1" ht="24.2" customHeight="1" x14ac:dyDescent="0.2">
      <c r="B2280" s="92"/>
      <c r="C2280" s="93" t="s">
        <v>4104</v>
      </c>
      <c r="D2280" s="93" t="s">
        <v>108</v>
      </c>
      <c r="E2280" s="94" t="s">
        <v>4105</v>
      </c>
      <c r="F2280" s="95" t="s">
        <v>4106</v>
      </c>
      <c r="G2280" s="96" t="s">
        <v>111</v>
      </c>
      <c r="H2280" s="97">
        <v>1</v>
      </c>
      <c r="I2280" s="97" t="s">
        <v>4510</v>
      </c>
      <c r="J2280" s="156"/>
      <c r="K2280" s="98" t="s">
        <v>1</v>
      </c>
      <c r="L2280" s="99" t="s">
        <v>35</v>
      </c>
      <c r="M2280" s="100">
        <v>0</v>
      </c>
      <c r="N2280" s="100">
        <f>M2280*H2280</f>
        <v>0</v>
      </c>
      <c r="O2280" s="100">
        <v>0</v>
      </c>
      <c r="P2280" s="100">
        <f>O2280*H2280</f>
        <v>0</v>
      </c>
      <c r="Q2280" s="100">
        <v>0</v>
      </c>
      <c r="R2280" s="101">
        <f>Q2280*H2280</f>
        <v>0</v>
      </c>
      <c r="AP2280" s="102" t="s">
        <v>112</v>
      </c>
      <c r="AR2280" s="102" t="s">
        <v>108</v>
      </c>
      <c r="AS2280" s="102" t="s">
        <v>70</v>
      </c>
      <c r="AW2280" s="10" t="s">
        <v>113</v>
      </c>
      <c r="BC2280" s="103" t="e">
        <f>IF(L2280="základní",#REF!,0)</f>
        <v>#REF!</v>
      </c>
      <c r="BD2280" s="103">
        <f>IF(L2280="snížená",#REF!,0)</f>
        <v>0</v>
      </c>
      <c r="BE2280" s="103">
        <f>IF(L2280="zákl. přenesená",#REF!,0)</f>
        <v>0</v>
      </c>
      <c r="BF2280" s="103">
        <f>IF(L2280="sníž. přenesená",#REF!,0)</f>
        <v>0</v>
      </c>
      <c r="BG2280" s="103">
        <f>IF(L2280="nulová",#REF!,0)</f>
        <v>0</v>
      </c>
      <c r="BH2280" s="10" t="s">
        <v>78</v>
      </c>
      <c r="BI2280" s="103" t="e">
        <f>ROUND(#REF!*H2280,2)</f>
        <v>#REF!</v>
      </c>
      <c r="BJ2280" s="10" t="s">
        <v>112</v>
      </c>
      <c r="BK2280" s="102" t="s">
        <v>4107</v>
      </c>
    </row>
    <row r="2281" spans="2:63" s="1" customFormat="1" ht="48.75" x14ac:dyDescent="0.2">
      <c r="B2281" s="21"/>
      <c r="D2281" s="104" t="s">
        <v>114</v>
      </c>
      <c r="F2281" s="105" t="s">
        <v>4108</v>
      </c>
      <c r="I2281" s="97"/>
      <c r="J2281" s="156"/>
      <c r="K2281" s="106"/>
      <c r="R2281" s="44"/>
      <c r="AR2281" s="10" t="s">
        <v>114</v>
      </c>
      <c r="AS2281" s="10" t="s">
        <v>70</v>
      </c>
    </row>
    <row r="2282" spans="2:63" s="1" customFormat="1" ht="24.2" customHeight="1" x14ac:dyDescent="0.2">
      <c r="B2282" s="92"/>
      <c r="C2282" s="93" t="s">
        <v>2280</v>
      </c>
      <c r="D2282" s="93" t="s">
        <v>108</v>
      </c>
      <c r="E2282" s="94" t="s">
        <v>4109</v>
      </c>
      <c r="F2282" s="95" t="s">
        <v>4110</v>
      </c>
      <c r="G2282" s="96" t="s">
        <v>111</v>
      </c>
      <c r="H2282" s="97">
        <v>1</v>
      </c>
      <c r="I2282" s="97" t="s">
        <v>4510</v>
      </c>
      <c r="J2282" s="156"/>
      <c r="K2282" s="98" t="s">
        <v>1</v>
      </c>
      <c r="L2282" s="99" t="s">
        <v>35</v>
      </c>
      <c r="M2282" s="100">
        <v>0</v>
      </c>
      <c r="N2282" s="100">
        <f>M2282*H2282</f>
        <v>0</v>
      </c>
      <c r="O2282" s="100">
        <v>0</v>
      </c>
      <c r="P2282" s="100">
        <f>O2282*H2282</f>
        <v>0</v>
      </c>
      <c r="Q2282" s="100">
        <v>0</v>
      </c>
      <c r="R2282" s="101">
        <f>Q2282*H2282</f>
        <v>0</v>
      </c>
      <c r="AP2282" s="102" t="s">
        <v>112</v>
      </c>
      <c r="AR2282" s="102" t="s">
        <v>108</v>
      </c>
      <c r="AS2282" s="102" t="s">
        <v>70</v>
      </c>
      <c r="AW2282" s="10" t="s">
        <v>113</v>
      </c>
      <c r="BC2282" s="103" t="e">
        <f>IF(L2282="základní",#REF!,0)</f>
        <v>#REF!</v>
      </c>
      <c r="BD2282" s="103">
        <f>IF(L2282="snížená",#REF!,0)</f>
        <v>0</v>
      </c>
      <c r="BE2282" s="103">
        <f>IF(L2282="zákl. přenesená",#REF!,0)</f>
        <v>0</v>
      </c>
      <c r="BF2282" s="103">
        <f>IF(L2282="sníž. přenesená",#REF!,0)</f>
        <v>0</v>
      </c>
      <c r="BG2282" s="103">
        <f>IF(L2282="nulová",#REF!,0)</f>
        <v>0</v>
      </c>
      <c r="BH2282" s="10" t="s">
        <v>78</v>
      </c>
      <c r="BI2282" s="103" t="e">
        <f>ROUND(#REF!*H2282,2)</f>
        <v>#REF!</v>
      </c>
      <c r="BJ2282" s="10" t="s">
        <v>112</v>
      </c>
      <c r="BK2282" s="102" t="s">
        <v>4111</v>
      </c>
    </row>
    <row r="2283" spans="2:63" s="1" customFormat="1" ht="48.75" x14ac:dyDescent="0.2">
      <c r="B2283" s="21"/>
      <c r="D2283" s="104" t="s">
        <v>114</v>
      </c>
      <c r="F2283" s="105" t="s">
        <v>4112</v>
      </c>
      <c r="I2283" s="97"/>
      <c r="J2283" s="156"/>
      <c r="K2283" s="106"/>
      <c r="R2283" s="44"/>
      <c r="AR2283" s="10" t="s">
        <v>114</v>
      </c>
      <c r="AS2283" s="10" t="s">
        <v>70</v>
      </c>
    </row>
    <row r="2284" spans="2:63" s="1" customFormat="1" ht="24.2" customHeight="1" x14ac:dyDescent="0.2">
      <c r="B2284" s="92"/>
      <c r="C2284" s="93" t="s">
        <v>4113</v>
      </c>
      <c r="D2284" s="93" t="s">
        <v>108</v>
      </c>
      <c r="E2284" s="94" t="s">
        <v>4114</v>
      </c>
      <c r="F2284" s="95" t="s">
        <v>4115</v>
      </c>
      <c r="G2284" s="96" t="s">
        <v>111</v>
      </c>
      <c r="H2284" s="97">
        <v>1</v>
      </c>
      <c r="I2284" s="97" t="s">
        <v>4510</v>
      </c>
      <c r="J2284" s="156"/>
      <c r="K2284" s="98" t="s">
        <v>1</v>
      </c>
      <c r="L2284" s="99" t="s">
        <v>35</v>
      </c>
      <c r="M2284" s="100">
        <v>0</v>
      </c>
      <c r="N2284" s="100">
        <f>M2284*H2284</f>
        <v>0</v>
      </c>
      <c r="O2284" s="100">
        <v>0</v>
      </c>
      <c r="P2284" s="100">
        <f>O2284*H2284</f>
        <v>0</v>
      </c>
      <c r="Q2284" s="100">
        <v>0</v>
      </c>
      <c r="R2284" s="101">
        <f>Q2284*H2284</f>
        <v>0</v>
      </c>
      <c r="AP2284" s="102" t="s">
        <v>112</v>
      </c>
      <c r="AR2284" s="102" t="s">
        <v>108</v>
      </c>
      <c r="AS2284" s="102" t="s">
        <v>70</v>
      </c>
      <c r="AW2284" s="10" t="s">
        <v>113</v>
      </c>
      <c r="BC2284" s="103" t="e">
        <f>IF(L2284="základní",#REF!,0)</f>
        <v>#REF!</v>
      </c>
      <c r="BD2284" s="103">
        <f>IF(L2284="snížená",#REF!,0)</f>
        <v>0</v>
      </c>
      <c r="BE2284" s="103">
        <f>IF(L2284="zákl. přenesená",#REF!,0)</f>
        <v>0</v>
      </c>
      <c r="BF2284" s="103">
        <f>IF(L2284="sníž. přenesená",#REF!,0)</f>
        <v>0</v>
      </c>
      <c r="BG2284" s="103">
        <f>IF(L2284="nulová",#REF!,0)</f>
        <v>0</v>
      </c>
      <c r="BH2284" s="10" t="s">
        <v>78</v>
      </c>
      <c r="BI2284" s="103" t="e">
        <f>ROUND(#REF!*H2284,2)</f>
        <v>#REF!</v>
      </c>
      <c r="BJ2284" s="10" t="s">
        <v>112</v>
      </c>
      <c r="BK2284" s="102" t="s">
        <v>4116</v>
      </c>
    </row>
    <row r="2285" spans="2:63" s="1" customFormat="1" ht="48.75" x14ac:dyDescent="0.2">
      <c r="B2285" s="21"/>
      <c r="D2285" s="104" t="s">
        <v>114</v>
      </c>
      <c r="F2285" s="105" t="s">
        <v>4117</v>
      </c>
      <c r="I2285" s="97"/>
      <c r="J2285" s="156"/>
      <c r="K2285" s="106"/>
      <c r="R2285" s="44"/>
      <c r="AR2285" s="10" t="s">
        <v>114</v>
      </c>
      <c r="AS2285" s="10" t="s">
        <v>70</v>
      </c>
    </row>
    <row r="2286" spans="2:63" s="1" customFormat="1" ht="21.75" customHeight="1" x14ac:dyDescent="0.2">
      <c r="B2286" s="92"/>
      <c r="C2286" s="93" t="s">
        <v>2285</v>
      </c>
      <c r="D2286" s="93" t="s">
        <v>108</v>
      </c>
      <c r="E2286" s="94" t="s">
        <v>4118</v>
      </c>
      <c r="F2286" s="95" t="s">
        <v>4119</v>
      </c>
      <c r="G2286" s="96" t="s">
        <v>2452</v>
      </c>
      <c r="H2286" s="97">
        <v>100</v>
      </c>
      <c r="I2286" s="97" t="s">
        <v>4510</v>
      </c>
      <c r="J2286" s="156"/>
      <c r="K2286" s="98" t="s">
        <v>1</v>
      </c>
      <c r="L2286" s="99" t="s">
        <v>35</v>
      </c>
      <c r="M2286" s="100">
        <v>0</v>
      </c>
      <c r="N2286" s="100">
        <f>M2286*H2286</f>
        <v>0</v>
      </c>
      <c r="O2286" s="100">
        <v>0</v>
      </c>
      <c r="P2286" s="100">
        <f>O2286*H2286</f>
        <v>0</v>
      </c>
      <c r="Q2286" s="100">
        <v>0</v>
      </c>
      <c r="R2286" s="101">
        <f>Q2286*H2286</f>
        <v>0</v>
      </c>
      <c r="AP2286" s="102" t="s">
        <v>112</v>
      </c>
      <c r="AR2286" s="102" t="s">
        <v>108</v>
      </c>
      <c r="AS2286" s="102" t="s">
        <v>70</v>
      </c>
      <c r="AW2286" s="10" t="s">
        <v>113</v>
      </c>
      <c r="BC2286" s="103" t="e">
        <f>IF(L2286="základní",#REF!,0)</f>
        <v>#REF!</v>
      </c>
      <c r="BD2286" s="103">
        <f>IF(L2286="snížená",#REF!,0)</f>
        <v>0</v>
      </c>
      <c r="BE2286" s="103">
        <f>IF(L2286="zákl. přenesená",#REF!,0)</f>
        <v>0</v>
      </c>
      <c r="BF2286" s="103">
        <f>IF(L2286="sníž. přenesená",#REF!,0)</f>
        <v>0</v>
      </c>
      <c r="BG2286" s="103">
        <f>IF(L2286="nulová",#REF!,0)</f>
        <v>0</v>
      </c>
      <c r="BH2286" s="10" t="s">
        <v>78</v>
      </c>
      <c r="BI2286" s="103" t="e">
        <f>ROUND(#REF!*H2286,2)</f>
        <v>#REF!</v>
      </c>
      <c r="BJ2286" s="10" t="s">
        <v>112</v>
      </c>
      <c r="BK2286" s="102" t="s">
        <v>4120</v>
      </c>
    </row>
    <row r="2287" spans="2:63" s="1" customFormat="1" ht="58.5" x14ac:dyDescent="0.2">
      <c r="B2287" s="21"/>
      <c r="D2287" s="104" t="s">
        <v>114</v>
      </c>
      <c r="F2287" s="105" t="s">
        <v>4121</v>
      </c>
      <c r="I2287" s="97"/>
      <c r="J2287" s="156"/>
      <c r="K2287" s="106"/>
      <c r="R2287" s="44"/>
      <c r="AR2287" s="10" t="s">
        <v>114</v>
      </c>
      <c r="AS2287" s="10" t="s">
        <v>70</v>
      </c>
    </row>
    <row r="2288" spans="2:63" s="1" customFormat="1" ht="24.2" customHeight="1" x14ac:dyDescent="0.2">
      <c r="B2288" s="92"/>
      <c r="C2288" s="93" t="s">
        <v>4122</v>
      </c>
      <c r="D2288" s="93" t="s">
        <v>108</v>
      </c>
      <c r="E2288" s="94" t="s">
        <v>4123</v>
      </c>
      <c r="F2288" s="95" t="s">
        <v>4124</v>
      </c>
      <c r="G2288" s="96" t="s">
        <v>2452</v>
      </c>
      <c r="H2288" s="97">
        <v>20</v>
      </c>
      <c r="I2288" s="97" t="s">
        <v>4510</v>
      </c>
      <c r="J2288" s="156"/>
      <c r="K2288" s="98" t="s">
        <v>1</v>
      </c>
      <c r="L2288" s="99" t="s">
        <v>35</v>
      </c>
      <c r="M2288" s="100">
        <v>0</v>
      </c>
      <c r="N2288" s="100">
        <f>M2288*H2288</f>
        <v>0</v>
      </c>
      <c r="O2288" s="100">
        <v>0</v>
      </c>
      <c r="P2288" s="100">
        <f>O2288*H2288</f>
        <v>0</v>
      </c>
      <c r="Q2288" s="100">
        <v>0</v>
      </c>
      <c r="R2288" s="101">
        <f>Q2288*H2288</f>
        <v>0</v>
      </c>
      <c r="AP2288" s="102" t="s">
        <v>112</v>
      </c>
      <c r="AR2288" s="102" t="s">
        <v>108</v>
      </c>
      <c r="AS2288" s="102" t="s">
        <v>70</v>
      </c>
      <c r="AW2288" s="10" t="s">
        <v>113</v>
      </c>
      <c r="BC2288" s="103" t="e">
        <f>IF(L2288="základní",#REF!,0)</f>
        <v>#REF!</v>
      </c>
      <c r="BD2288" s="103">
        <f>IF(L2288="snížená",#REF!,0)</f>
        <v>0</v>
      </c>
      <c r="BE2288" s="103">
        <f>IF(L2288="zákl. přenesená",#REF!,0)</f>
        <v>0</v>
      </c>
      <c r="BF2288" s="103">
        <f>IF(L2288="sníž. přenesená",#REF!,0)</f>
        <v>0</v>
      </c>
      <c r="BG2288" s="103">
        <f>IF(L2288="nulová",#REF!,0)</f>
        <v>0</v>
      </c>
      <c r="BH2288" s="10" t="s">
        <v>78</v>
      </c>
      <c r="BI2288" s="103" t="e">
        <f>ROUND(#REF!*H2288,2)</f>
        <v>#REF!</v>
      </c>
      <c r="BJ2288" s="10" t="s">
        <v>112</v>
      </c>
      <c r="BK2288" s="102" t="s">
        <v>4125</v>
      </c>
    </row>
    <row r="2289" spans="2:63" s="1" customFormat="1" ht="58.5" x14ac:dyDescent="0.2">
      <c r="B2289" s="21"/>
      <c r="D2289" s="104" t="s">
        <v>114</v>
      </c>
      <c r="F2289" s="105" t="s">
        <v>4126</v>
      </c>
      <c r="I2289" s="97"/>
      <c r="J2289" s="156"/>
      <c r="K2289" s="106"/>
      <c r="R2289" s="44"/>
      <c r="AR2289" s="10" t="s">
        <v>114</v>
      </c>
      <c r="AS2289" s="10" t="s">
        <v>70</v>
      </c>
    </row>
    <row r="2290" spans="2:63" s="1" customFormat="1" ht="21.75" customHeight="1" x14ac:dyDescent="0.2">
      <c r="B2290" s="92"/>
      <c r="C2290" s="93" t="s">
        <v>2289</v>
      </c>
      <c r="D2290" s="93" t="s">
        <v>108</v>
      </c>
      <c r="E2290" s="94" t="s">
        <v>4127</v>
      </c>
      <c r="F2290" s="95" t="s">
        <v>4128</v>
      </c>
      <c r="G2290" s="96" t="s">
        <v>2452</v>
      </c>
      <c r="H2290" s="97">
        <v>20</v>
      </c>
      <c r="I2290" s="97" t="s">
        <v>4510</v>
      </c>
      <c r="J2290" s="156"/>
      <c r="K2290" s="98" t="s">
        <v>1</v>
      </c>
      <c r="L2290" s="99" t="s">
        <v>35</v>
      </c>
      <c r="M2290" s="100">
        <v>0</v>
      </c>
      <c r="N2290" s="100">
        <f>M2290*H2290</f>
        <v>0</v>
      </c>
      <c r="O2290" s="100">
        <v>0</v>
      </c>
      <c r="P2290" s="100">
        <f>O2290*H2290</f>
        <v>0</v>
      </c>
      <c r="Q2290" s="100">
        <v>0</v>
      </c>
      <c r="R2290" s="101">
        <f>Q2290*H2290</f>
        <v>0</v>
      </c>
      <c r="AP2290" s="102" t="s">
        <v>112</v>
      </c>
      <c r="AR2290" s="102" t="s">
        <v>108</v>
      </c>
      <c r="AS2290" s="102" t="s">
        <v>70</v>
      </c>
      <c r="AW2290" s="10" t="s">
        <v>113</v>
      </c>
      <c r="BC2290" s="103" t="e">
        <f>IF(L2290="základní",#REF!,0)</f>
        <v>#REF!</v>
      </c>
      <c r="BD2290" s="103">
        <f>IF(L2290="snížená",#REF!,0)</f>
        <v>0</v>
      </c>
      <c r="BE2290" s="103">
        <f>IF(L2290="zákl. přenesená",#REF!,0)</f>
        <v>0</v>
      </c>
      <c r="BF2290" s="103">
        <f>IF(L2290="sníž. přenesená",#REF!,0)</f>
        <v>0</v>
      </c>
      <c r="BG2290" s="103">
        <f>IF(L2290="nulová",#REF!,0)</f>
        <v>0</v>
      </c>
      <c r="BH2290" s="10" t="s">
        <v>78</v>
      </c>
      <c r="BI2290" s="103" t="e">
        <f>ROUND(#REF!*H2290,2)</f>
        <v>#REF!</v>
      </c>
      <c r="BJ2290" s="10" t="s">
        <v>112</v>
      </c>
      <c r="BK2290" s="102" t="s">
        <v>4129</v>
      </c>
    </row>
    <row r="2291" spans="2:63" s="1" customFormat="1" ht="58.5" x14ac:dyDescent="0.2">
      <c r="B2291" s="21"/>
      <c r="D2291" s="104" t="s">
        <v>114</v>
      </c>
      <c r="F2291" s="105" t="s">
        <v>4130</v>
      </c>
      <c r="I2291" s="97"/>
      <c r="J2291" s="156"/>
      <c r="K2291" s="106"/>
      <c r="R2291" s="44"/>
      <c r="AR2291" s="10" t="s">
        <v>114</v>
      </c>
      <c r="AS2291" s="10" t="s">
        <v>70</v>
      </c>
    </row>
    <row r="2292" spans="2:63" s="1" customFormat="1" ht="16.5" customHeight="1" x14ac:dyDescent="0.2">
      <c r="B2292" s="92"/>
      <c r="C2292" s="93" t="s">
        <v>4131</v>
      </c>
      <c r="D2292" s="93" t="s">
        <v>108</v>
      </c>
      <c r="E2292" s="94" t="s">
        <v>4132</v>
      </c>
      <c r="F2292" s="95" t="s">
        <v>4133</v>
      </c>
      <c r="G2292" s="96" t="s">
        <v>2452</v>
      </c>
      <c r="H2292" s="97">
        <v>20</v>
      </c>
      <c r="I2292" s="97" t="s">
        <v>4510</v>
      </c>
      <c r="J2292" s="156"/>
      <c r="K2292" s="98" t="s">
        <v>1</v>
      </c>
      <c r="L2292" s="99" t="s">
        <v>35</v>
      </c>
      <c r="M2292" s="100">
        <v>0</v>
      </c>
      <c r="N2292" s="100">
        <f>M2292*H2292</f>
        <v>0</v>
      </c>
      <c r="O2292" s="100">
        <v>0</v>
      </c>
      <c r="P2292" s="100">
        <f>O2292*H2292</f>
        <v>0</v>
      </c>
      <c r="Q2292" s="100">
        <v>0</v>
      </c>
      <c r="R2292" s="101">
        <f>Q2292*H2292</f>
        <v>0</v>
      </c>
      <c r="AP2292" s="102" t="s">
        <v>112</v>
      </c>
      <c r="AR2292" s="102" t="s">
        <v>108</v>
      </c>
      <c r="AS2292" s="102" t="s">
        <v>70</v>
      </c>
      <c r="AW2292" s="10" t="s">
        <v>113</v>
      </c>
      <c r="BC2292" s="103" t="e">
        <f>IF(L2292="základní",#REF!,0)</f>
        <v>#REF!</v>
      </c>
      <c r="BD2292" s="103">
        <f>IF(L2292="snížená",#REF!,0)</f>
        <v>0</v>
      </c>
      <c r="BE2292" s="103">
        <f>IF(L2292="zákl. přenesená",#REF!,0)</f>
        <v>0</v>
      </c>
      <c r="BF2292" s="103">
        <f>IF(L2292="sníž. přenesená",#REF!,0)</f>
        <v>0</v>
      </c>
      <c r="BG2292" s="103">
        <f>IF(L2292="nulová",#REF!,0)</f>
        <v>0</v>
      </c>
      <c r="BH2292" s="10" t="s">
        <v>78</v>
      </c>
      <c r="BI2292" s="103" t="e">
        <f>ROUND(#REF!*H2292,2)</f>
        <v>#REF!</v>
      </c>
      <c r="BJ2292" s="10" t="s">
        <v>112</v>
      </c>
      <c r="BK2292" s="102" t="s">
        <v>4134</v>
      </c>
    </row>
    <row r="2293" spans="2:63" s="1" customFormat="1" ht="58.5" x14ac:dyDescent="0.2">
      <c r="B2293" s="21"/>
      <c r="D2293" s="104" t="s">
        <v>114</v>
      </c>
      <c r="F2293" s="105" t="s">
        <v>4135</v>
      </c>
      <c r="I2293" s="97"/>
      <c r="J2293" s="156"/>
      <c r="K2293" s="106"/>
      <c r="R2293" s="44"/>
      <c r="AR2293" s="10" t="s">
        <v>114</v>
      </c>
      <c r="AS2293" s="10" t="s">
        <v>70</v>
      </c>
    </row>
    <row r="2294" spans="2:63" s="1" customFormat="1" ht="24.2" customHeight="1" x14ac:dyDescent="0.2">
      <c r="B2294" s="92"/>
      <c r="C2294" s="108" t="s">
        <v>2294</v>
      </c>
      <c r="D2294" s="108" t="s">
        <v>2889</v>
      </c>
      <c r="E2294" s="109" t="s">
        <v>4136</v>
      </c>
      <c r="F2294" s="110" t="s">
        <v>4137</v>
      </c>
      <c r="G2294" s="111" t="s">
        <v>127</v>
      </c>
      <c r="H2294" s="112">
        <v>2</v>
      </c>
      <c r="I2294" s="97"/>
      <c r="J2294" s="156"/>
      <c r="K2294" s="113" t="s">
        <v>1</v>
      </c>
      <c r="L2294" s="114" t="s">
        <v>35</v>
      </c>
      <c r="M2294" s="100">
        <v>0</v>
      </c>
      <c r="N2294" s="100">
        <f>M2294*H2294</f>
        <v>0</v>
      </c>
      <c r="O2294" s="100">
        <v>0</v>
      </c>
      <c r="P2294" s="100">
        <f>O2294*H2294</f>
        <v>0</v>
      </c>
      <c r="Q2294" s="100">
        <v>0</v>
      </c>
      <c r="R2294" s="101">
        <f>Q2294*H2294</f>
        <v>0</v>
      </c>
      <c r="AP2294" s="102" t="s">
        <v>128</v>
      </c>
      <c r="AR2294" s="102" t="s">
        <v>2889</v>
      </c>
      <c r="AS2294" s="102" t="s">
        <v>70</v>
      </c>
      <c r="AW2294" s="10" t="s">
        <v>113</v>
      </c>
      <c r="BC2294" s="103" t="e">
        <f>IF(L2294="základní",#REF!,0)</f>
        <v>#REF!</v>
      </c>
      <c r="BD2294" s="103">
        <f>IF(L2294="snížená",#REF!,0)</f>
        <v>0</v>
      </c>
      <c r="BE2294" s="103">
        <f>IF(L2294="zákl. přenesená",#REF!,0)</f>
        <v>0</v>
      </c>
      <c r="BF2294" s="103">
        <f>IF(L2294="sníž. přenesená",#REF!,0)</f>
        <v>0</v>
      </c>
      <c r="BG2294" s="103">
        <f>IF(L2294="nulová",#REF!,0)</f>
        <v>0</v>
      </c>
      <c r="BH2294" s="10" t="s">
        <v>78</v>
      </c>
      <c r="BI2294" s="103" t="e">
        <f>ROUND(#REF!*H2294,2)</f>
        <v>#REF!</v>
      </c>
      <c r="BJ2294" s="10" t="s">
        <v>112</v>
      </c>
      <c r="BK2294" s="102" t="s">
        <v>4138</v>
      </c>
    </row>
    <row r="2295" spans="2:63" s="1" customFormat="1" x14ac:dyDescent="0.2">
      <c r="B2295" s="21"/>
      <c r="D2295" s="104" t="s">
        <v>114</v>
      </c>
      <c r="F2295" s="105" t="s">
        <v>4137</v>
      </c>
      <c r="I2295" s="97"/>
      <c r="J2295" s="156"/>
      <c r="K2295" s="106"/>
      <c r="R2295" s="44"/>
      <c r="AR2295" s="10" t="s">
        <v>114</v>
      </c>
      <c r="AS2295" s="10" t="s">
        <v>70</v>
      </c>
    </row>
    <row r="2296" spans="2:63" s="1" customFormat="1" ht="16.5" customHeight="1" x14ac:dyDescent="0.2">
      <c r="B2296" s="92"/>
      <c r="C2296" s="108" t="s">
        <v>4139</v>
      </c>
      <c r="D2296" s="108" t="s">
        <v>2889</v>
      </c>
      <c r="E2296" s="109" t="s">
        <v>4140</v>
      </c>
      <c r="F2296" s="110" t="s">
        <v>4141</v>
      </c>
      <c r="G2296" s="111" t="s">
        <v>2452</v>
      </c>
      <c r="H2296" s="112">
        <v>1</v>
      </c>
      <c r="I2296" s="97"/>
      <c r="J2296" s="156"/>
      <c r="K2296" s="113" t="s">
        <v>1</v>
      </c>
      <c r="L2296" s="114" t="s">
        <v>35</v>
      </c>
      <c r="M2296" s="100">
        <v>0</v>
      </c>
      <c r="N2296" s="100">
        <f>M2296*H2296</f>
        <v>0</v>
      </c>
      <c r="O2296" s="100">
        <v>0</v>
      </c>
      <c r="P2296" s="100">
        <f>O2296*H2296</f>
        <v>0</v>
      </c>
      <c r="Q2296" s="100">
        <v>0</v>
      </c>
      <c r="R2296" s="101">
        <f>Q2296*H2296</f>
        <v>0</v>
      </c>
      <c r="AP2296" s="102" t="s">
        <v>128</v>
      </c>
      <c r="AR2296" s="102" t="s">
        <v>2889</v>
      </c>
      <c r="AS2296" s="102" t="s">
        <v>70</v>
      </c>
      <c r="AW2296" s="10" t="s">
        <v>113</v>
      </c>
      <c r="BC2296" s="103" t="e">
        <f>IF(L2296="základní",#REF!,0)</f>
        <v>#REF!</v>
      </c>
      <c r="BD2296" s="103">
        <f>IF(L2296="snížená",#REF!,0)</f>
        <v>0</v>
      </c>
      <c r="BE2296" s="103">
        <f>IF(L2296="zákl. přenesená",#REF!,0)</f>
        <v>0</v>
      </c>
      <c r="BF2296" s="103">
        <f>IF(L2296="sníž. přenesená",#REF!,0)</f>
        <v>0</v>
      </c>
      <c r="BG2296" s="103">
        <f>IF(L2296="nulová",#REF!,0)</f>
        <v>0</v>
      </c>
      <c r="BH2296" s="10" t="s">
        <v>78</v>
      </c>
      <c r="BI2296" s="103" t="e">
        <f>ROUND(#REF!*H2296,2)</f>
        <v>#REF!</v>
      </c>
      <c r="BJ2296" s="10" t="s">
        <v>112</v>
      </c>
      <c r="BK2296" s="102" t="s">
        <v>4142</v>
      </c>
    </row>
    <row r="2297" spans="2:63" s="1" customFormat="1" x14ac:dyDescent="0.2">
      <c r="B2297" s="21"/>
      <c r="D2297" s="104" t="s">
        <v>114</v>
      </c>
      <c r="F2297" s="105" t="s">
        <v>4141</v>
      </c>
      <c r="I2297" s="97"/>
      <c r="J2297" s="156"/>
      <c r="K2297" s="106"/>
      <c r="R2297" s="44"/>
      <c r="AR2297" s="10" t="s">
        <v>114</v>
      </c>
      <c r="AS2297" s="10" t="s">
        <v>70</v>
      </c>
    </row>
    <row r="2298" spans="2:63" s="1" customFormat="1" ht="24.2" customHeight="1" x14ac:dyDescent="0.2">
      <c r="B2298" s="92"/>
      <c r="C2298" s="108" t="s">
        <v>2298</v>
      </c>
      <c r="D2298" s="108" t="s">
        <v>2889</v>
      </c>
      <c r="E2298" s="109" t="s">
        <v>4143</v>
      </c>
      <c r="F2298" s="110" t="s">
        <v>4144</v>
      </c>
      <c r="G2298" s="111" t="s">
        <v>2452</v>
      </c>
      <c r="H2298" s="112">
        <v>1</v>
      </c>
      <c r="I2298" s="97"/>
      <c r="J2298" s="156"/>
      <c r="K2298" s="113" t="s">
        <v>1</v>
      </c>
      <c r="L2298" s="114" t="s">
        <v>35</v>
      </c>
      <c r="M2298" s="100">
        <v>0</v>
      </c>
      <c r="N2298" s="100">
        <f>M2298*H2298</f>
        <v>0</v>
      </c>
      <c r="O2298" s="100">
        <v>0</v>
      </c>
      <c r="P2298" s="100">
        <f>O2298*H2298</f>
        <v>0</v>
      </c>
      <c r="Q2298" s="100">
        <v>0</v>
      </c>
      <c r="R2298" s="101">
        <f>Q2298*H2298</f>
        <v>0</v>
      </c>
      <c r="AP2298" s="102" t="s">
        <v>128</v>
      </c>
      <c r="AR2298" s="102" t="s">
        <v>2889</v>
      </c>
      <c r="AS2298" s="102" t="s">
        <v>70</v>
      </c>
      <c r="AW2298" s="10" t="s">
        <v>113</v>
      </c>
      <c r="BC2298" s="103" t="e">
        <f>IF(L2298="základní",#REF!,0)</f>
        <v>#REF!</v>
      </c>
      <c r="BD2298" s="103">
        <f>IF(L2298="snížená",#REF!,0)</f>
        <v>0</v>
      </c>
      <c r="BE2298" s="103">
        <f>IF(L2298="zákl. přenesená",#REF!,0)</f>
        <v>0</v>
      </c>
      <c r="BF2298" s="103">
        <f>IF(L2298="sníž. přenesená",#REF!,0)</f>
        <v>0</v>
      </c>
      <c r="BG2298" s="103">
        <f>IF(L2298="nulová",#REF!,0)</f>
        <v>0</v>
      </c>
      <c r="BH2298" s="10" t="s">
        <v>78</v>
      </c>
      <c r="BI2298" s="103" t="e">
        <f>ROUND(#REF!*H2298,2)</f>
        <v>#REF!</v>
      </c>
      <c r="BJ2298" s="10" t="s">
        <v>112</v>
      </c>
      <c r="BK2298" s="102" t="s">
        <v>4145</v>
      </c>
    </row>
    <row r="2299" spans="2:63" s="1" customFormat="1" ht="19.5" x14ac:dyDescent="0.2">
      <c r="B2299" s="21"/>
      <c r="D2299" s="104" t="s">
        <v>114</v>
      </c>
      <c r="F2299" s="105" t="s">
        <v>4144</v>
      </c>
      <c r="I2299" s="97"/>
      <c r="J2299" s="156"/>
      <c r="K2299" s="106"/>
      <c r="R2299" s="44"/>
      <c r="AR2299" s="10" t="s">
        <v>114</v>
      </c>
      <c r="AS2299" s="10" t="s">
        <v>70</v>
      </c>
    </row>
    <row r="2300" spans="2:63" s="1" customFormat="1" ht="37.9" customHeight="1" x14ac:dyDescent="0.2">
      <c r="B2300" s="92"/>
      <c r="C2300" s="108" t="s">
        <v>4146</v>
      </c>
      <c r="D2300" s="108" t="s">
        <v>2889</v>
      </c>
      <c r="E2300" s="109" t="s">
        <v>4147</v>
      </c>
      <c r="F2300" s="110" t="s">
        <v>4148</v>
      </c>
      <c r="G2300" s="111" t="s">
        <v>111</v>
      </c>
      <c r="H2300" s="112">
        <v>2</v>
      </c>
      <c r="I2300" s="97"/>
      <c r="J2300" s="156"/>
      <c r="K2300" s="113" t="s">
        <v>1</v>
      </c>
      <c r="L2300" s="114" t="s">
        <v>35</v>
      </c>
      <c r="M2300" s="100">
        <v>0</v>
      </c>
      <c r="N2300" s="100">
        <f>M2300*H2300</f>
        <v>0</v>
      </c>
      <c r="O2300" s="100">
        <v>0</v>
      </c>
      <c r="P2300" s="100">
        <f>O2300*H2300</f>
        <v>0</v>
      </c>
      <c r="Q2300" s="100">
        <v>0</v>
      </c>
      <c r="R2300" s="101">
        <f>Q2300*H2300</f>
        <v>0</v>
      </c>
      <c r="AP2300" s="102" t="s">
        <v>128</v>
      </c>
      <c r="AR2300" s="102" t="s">
        <v>2889</v>
      </c>
      <c r="AS2300" s="102" t="s">
        <v>70</v>
      </c>
      <c r="AW2300" s="10" t="s">
        <v>113</v>
      </c>
      <c r="BC2300" s="103" t="e">
        <f>IF(L2300="základní",#REF!,0)</f>
        <v>#REF!</v>
      </c>
      <c r="BD2300" s="103">
        <f>IF(L2300="snížená",#REF!,0)</f>
        <v>0</v>
      </c>
      <c r="BE2300" s="103">
        <f>IF(L2300="zákl. přenesená",#REF!,0)</f>
        <v>0</v>
      </c>
      <c r="BF2300" s="103">
        <f>IF(L2300="sníž. přenesená",#REF!,0)</f>
        <v>0</v>
      </c>
      <c r="BG2300" s="103">
        <f>IF(L2300="nulová",#REF!,0)</f>
        <v>0</v>
      </c>
      <c r="BH2300" s="10" t="s">
        <v>78</v>
      </c>
      <c r="BI2300" s="103" t="e">
        <f>ROUND(#REF!*H2300,2)</f>
        <v>#REF!</v>
      </c>
      <c r="BJ2300" s="10" t="s">
        <v>112</v>
      </c>
      <c r="BK2300" s="102" t="s">
        <v>4149</v>
      </c>
    </row>
    <row r="2301" spans="2:63" s="1" customFormat="1" ht="29.25" x14ac:dyDescent="0.2">
      <c r="B2301" s="21"/>
      <c r="D2301" s="104" t="s">
        <v>114</v>
      </c>
      <c r="F2301" s="105" t="s">
        <v>4148</v>
      </c>
      <c r="I2301" s="97"/>
      <c r="J2301" s="156"/>
      <c r="K2301" s="106"/>
      <c r="R2301" s="44"/>
      <c r="AR2301" s="10" t="s">
        <v>114</v>
      </c>
      <c r="AS2301" s="10" t="s">
        <v>70</v>
      </c>
    </row>
    <row r="2302" spans="2:63" s="1" customFormat="1" ht="16.5" customHeight="1" x14ac:dyDescent="0.2">
      <c r="B2302" s="92"/>
      <c r="C2302" s="108" t="s">
        <v>2304</v>
      </c>
      <c r="D2302" s="108" t="s">
        <v>2889</v>
      </c>
      <c r="E2302" s="109" t="s">
        <v>4150</v>
      </c>
      <c r="F2302" s="110" t="s">
        <v>4151</v>
      </c>
      <c r="G2302" s="111" t="s">
        <v>111</v>
      </c>
      <c r="H2302" s="112">
        <v>2</v>
      </c>
      <c r="I2302" s="97"/>
      <c r="J2302" s="156"/>
      <c r="K2302" s="113" t="s">
        <v>1</v>
      </c>
      <c r="L2302" s="114" t="s">
        <v>35</v>
      </c>
      <c r="M2302" s="100">
        <v>0</v>
      </c>
      <c r="N2302" s="100">
        <f>M2302*H2302</f>
        <v>0</v>
      </c>
      <c r="O2302" s="100">
        <v>0</v>
      </c>
      <c r="P2302" s="100">
        <f>O2302*H2302</f>
        <v>0</v>
      </c>
      <c r="Q2302" s="100">
        <v>0</v>
      </c>
      <c r="R2302" s="101">
        <f>Q2302*H2302</f>
        <v>0</v>
      </c>
      <c r="AP2302" s="102" t="s">
        <v>128</v>
      </c>
      <c r="AR2302" s="102" t="s">
        <v>2889</v>
      </c>
      <c r="AS2302" s="102" t="s">
        <v>70</v>
      </c>
      <c r="AW2302" s="10" t="s">
        <v>113</v>
      </c>
      <c r="BC2302" s="103" t="e">
        <f>IF(L2302="základní",#REF!,0)</f>
        <v>#REF!</v>
      </c>
      <c r="BD2302" s="103">
        <f>IF(L2302="snížená",#REF!,0)</f>
        <v>0</v>
      </c>
      <c r="BE2302" s="103">
        <f>IF(L2302="zákl. přenesená",#REF!,0)</f>
        <v>0</v>
      </c>
      <c r="BF2302" s="103">
        <f>IF(L2302="sníž. přenesená",#REF!,0)</f>
        <v>0</v>
      </c>
      <c r="BG2302" s="103">
        <f>IF(L2302="nulová",#REF!,0)</f>
        <v>0</v>
      </c>
      <c r="BH2302" s="10" t="s">
        <v>78</v>
      </c>
      <c r="BI2302" s="103" t="e">
        <f>ROUND(#REF!*H2302,2)</f>
        <v>#REF!</v>
      </c>
      <c r="BJ2302" s="10" t="s">
        <v>112</v>
      </c>
      <c r="BK2302" s="102" t="s">
        <v>4152</v>
      </c>
    </row>
    <row r="2303" spans="2:63" s="1" customFormat="1" x14ac:dyDescent="0.2">
      <c r="B2303" s="21"/>
      <c r="D2303" s="104" t="s">
        <v>114</v>
      </c>
      <c r="F2303" s="105" t="s">
        <v>4151</v>
      </c>
      <c r="I2303" s="97"/>
      <c r="J2303" s="156"/>
      <c r="K2303" s="106"/>
      <c r="R2303" s="44"/>
      <c r="AR2303" s="10" t="s">
        <v>114</v>
      </c>
      <c r="AS2303" s="10" t="s">
        <v>70</v>
      </c>
    </row>
    <row r="2304" spans="2:63" s="1" customFormat="1" ht="16.5" customHeight="1" x14ac:dyDescent="0.2">
      <c r="B2304" s="92"/>
      <c r="C2304" s="108" t="s">
        <v>4153</v>
      </c>
      <c r="D2304" s="108" t="s">
        <v>2889</v>
      </c>
      <c r="E2304" s="109" t="s">
        <v>4154</v>
      </c>
      <c r="F2304" s="110" t="s">
        <v>4155</v>
      </c>
      <c r="G2304" s="111" t="s">
        <v>111</v>
      </c>
      <c r="H2304" s="112">
        <v>2</v>
      </c>
      <c r="I2304" s="97"/>
      <c r="J2304" s="156"/>
      <c r="K2304" s="113" t="s">
        <v>1</v>
      </c>
      <c r="L2304" s="114" t="s">
        <v>35</v>
      </c>
      <c r="M2304" s="100">
        <v>0</v>
      </c>
      <c r="N2304" s="100">
        <f>M2304*H2304</f>
        <v>0</v>
      </c>
      <c r="O2304" s="100">
        <v>0</v>
      </c>
      <c r="P2304" s="100">
        <f>O2304*H2304</f>
        <v>0</v>
      </c>
      <c r="Q2304" s="100">
        <v>0</v>
      </c>
      <c r="R2304" s="101">
        <f>Q2304*H2304</f>
        <v>0</v>
      </c>
      <c r="AP2304" s="102" t="s">
        <v>128</v>
      </c>
      <c r="AR2304" s="102" t="s">
        <v>2889</v>
      </c>
      <c r="AS2304" s="102" t="s">
        <v>70</v>
      </c>
      <c r="AW2304" s="10" t="s">
        <v>113</v>
      </c>
      <c r="BC2304" s="103" t="e">
        <f>IF(L2304="základní",#REF!,0)</f>
        <v>#REF!</v>
      </c>
      <c r="BD2304" s="103">
        <f>IF(L2304="snížená",#REF!,0)</f>
        <v>0</v>
      </c>
      <c r="BE2304" s="103">
        <f>IF(L2304="zákl. přenesená",#REF!,0)</f>
        <v>0</v>
      </c>
      <c r="BF2304" s="103">
        <f>IF(L2304="sníž. přenesená",#REF!,0)</f>
        <v>0</v>
      </c>
      <c r="BG2304" s="103">
        <f>IF(L2304="nulová",#REF!,0)</f>
        <v>0</v>
      </c>
      <c r="BH2304" s="10" t="s">
        <v>78</v>
      </c>
      <c r="BI2304" s="103" t="e">
        <f>ROUND(#REF!*H2304,2)</f>
        <v>#REF!</v>
      </c>
      <c r="BJ2304" s="10" t="s">
        <v>112</v>
      </c>
      <c r="BK2304" s="102" t="s">
        <v>4156</v>
      </c>
    </row>
    <row r="2305" spans="2:63" s="1" customFormat="1" x14ac:dyDescent="0.2">
      <c r="B2305" s="21"/>
      <c r="D2305" s="104" t="s">
        <v>114</v>
      </c>
      <c r="F2305" s="105" t="s">
        <v>4155</v>
      </c>
      <c r="I2305" s="97"/>
      <c r="J2305" s="156"/>
      <c r="K2305" s="106"/>
      <c r="R2305" s="44"/>
      <c r="AR2305" s="10" t="s">
        <v>114</v>
      </c>
      <c r="AS2305" s="10" t="s">
        <v>70</v>
      </c>
    </row>
    <row r="2306" spans="2:63" s="1" customFormat="1" ht="16.5" customHeight="1" x14ac:dyDescent="0.2">
      <c r="B2306" s="92"/>
      <c r="C2306" s="108" t="s">
        <v>2308</v>
      </c>
      <c r="D2306" s="108" t="s">
        <v>2889</v>
      </c>
      <c r="E2306" s="109" t="s">
        <v>4157</v>
      </c>
      <c r="F2306" s="110" t="s">
        <v>4158</v>
      </c>
      <c r="G2306" s="111" t="s">
        <v>111</v>
      </c>
      <c r="H2306" s="112">
        <v>2</v>
      </c>
      <c r="I2306" s="97"/>
      <c r="J2306" s="156"/>
      <c r="K2306" s="113" t="s">
        <v>1</v>
      </c>
      <c r="L2306" s="114" t="s">
        <v>35</v>
      </c>
      <c r="M2306" s="100">
        <v>0</v>
      </c>
      <c r="N2306" s="100">
        <f>M2306*H2306</f>
        <v>0</v>
      </c>
      <c r="O2306" s="100">
        <v>0</v>
      </c>
      <c r="P2306" s="100">
        <f>O2306*H2306</f>
        <v>0</v>
      </c>
      <c r="Q2306" s="100">
        <v>0</v>
      </c>
      <c r="R2306" s="101">
        <f>Q2306*H2306</f>
        <v>0</v>
      </c>
      <c r="AP2306" s="102" t="s">
        <v>128</v>
      </c>
      <c r="AR2306" s="102" t="s">
        <v>2889</v>
      </c>
      <c r="AS2306" s="102" t="s">
        <v>70</v>
      </c>
      <c r="AW2306" s="10" t="s">
        <v>113</v>
      </c>
      <c r="BC2306" s="103" t="e">
        <f>IF(L2306="základní",#REF!,0)</f>
        <v>#REF!</v>
      </c>
      <c r="BD2306" s="103">
        <f>IF(L2306="snížená",#REF!,0)</f>
        <v>0</v>
      </c>
      <c r="BE2306" s="103">
        <f>IF(L2306="zákl. přenesená",#REF!,0)</f>
        <v>0</v>
      </c>
      <c r="BF2306" s="103">
        <f>IF(L2306="sníž. přenesená",#REF!,0)</f>
        <v>0</v>
      </c>
      <c r="BG2306" s="103">
        <f>IF(L2306="nulová",#REF!,0)</f>
        <v>0</v>
      </c>
      <c r="BH2306" s="10" t="s">
        <v>78</v>
      </c>
      <c r="BI2306" s="103" t="e">
        <f>ROUND(#REF!*H2306,2)</f>
        <v>#REF!</v>
      </c>
      <c r="BJ2306" s="10" t="s">
        <v>112</v>
      </c>
      <c r="BK2306" s="102" t="s">
        <v>4159</v>
      </c>
    </row>
    <row r="2307" spans="2:63" s="1" customFormat="1" x14ac:dyDescent="0.2">
      <c r="B2307" s="21"/>
      <c r="D2307" s="104" t="s">
        <v>114</v>
      </c>
      <c r="F2307" s="105" t="s">
        <v>4158</v>
      </c>
      <c r="I2307" s="97"/>
      <c r="J2307" s="156"/>
      <c r="K2307" s="106"/>
      <c r="R2307" s="44"/>
      <c r="AR2307" s="10" t="s">
        <v>114</v>
      </c>
      <c r="AS2307" s="10" t="s">
        <v>70</v>
      </c>
    </row>
    <row r="2308" spans="2:63" s="1" customFormat="1" ht="16.5" customHeight="1" x14ac:dyDescent="0.2">
      <c r="B2308" s="92"/>
      <c r="C2308" s="108" t="s">
        <v>4160</v>
      </c>
      <c r="D2308" s="108" t="s">
        <v>2889</v>
      </c>
      <c r="E2308" s="109" t="s">
        <v>4161</v>
      </c>
      <c r="F2308" s="110" t="s">
        <v>4162</v>
      </c>
      <c r="G2308" s="111" t="s">
        <v>111</v>
      </c>
      <c r="H2308" s="112">
        <v>2</v>
      </c>
      <c r="I2308" s="97"/>
      <c r="J2308" s="156"/>
      <c r="K2308" s="113" t="s">
        <v>1</v>
      </c>
      <c r="L2308" s="114" t="s">
        <v>35</v>
      </c>
      <c r="M2308" s="100">
        <v>0</v>
      </c>
      <c r="N2308" s="100">
        <f>M2308*H2308</f>
        <v>0</v>
      </c>
      <c r="O2308" s="100">
        <v>0</v>
      </c>
      <c r="P2308" s="100">
        <f>O2308*H2308</f>
        <v>0</v>
      </c>
      <c r="Q2308" s="100">
        <v>0</v>
      </c>
      <c r="R2308" s="101">
        <f>Q2308*H2308</f>
        <v>0</v>
      </c>
      <c r="AP2308" s="102" t="s">
        <v>128</v>
      </c>
      <c r="AR2308" s="102" t="s">
        <v>2889</v>
      </c>
      <c r="AS2308" s="102" t="s">
        <v>70</v>
      </c>
      <c r="AW2308" s="10" t="s">
        <v>113</v>
      </c>
      <c r="BC2308" s="103" t="e">
        <f>IF(L2308="základní",#REF!,0)</f>
        <v>#REF!</v>
      </c>
      <c r="BD2308" s="103">
        <f>IF(L2308="snížená",#REF!,0)</f>
        <v>0</v>
      </c>
      <c r="BE2308" s="103">
        <f>IF(L2308="zákl. přenesená",#REF!,0)</f>
        <v>0</v>
      </c>
      <c r="BF2308" s="103">
        <f>IF(L2308="sníž. přenesená",#REF!,0)</f>
        <v>0</v>
      </c>
      <c r="BG2308" s="103">
        <f>IF(L2308="nulová",#REF!,0)</f>
        <v>0</v>
      </c>
      <c r="BH2308" s="10" t="s">
        <v>78</v>
      </c>
      <c r="BI2308" s="103" t="e">
        <f>ROUND(#REF!*H2308,2)</f>
        <v>#REF!</v>
      </c>
      <c r="BJ2308" s="10" t="s">
        <v>112</v>
      </c>
      <c r="BK2308" s="102" t="s">
        <v>4163</v>
      </c>
    </row>
    <row r="2309" spans="2:63" s="1" customFormat="1" x14ac:dyDescent="0.2">
      <c r="B2309" s="21"/>
      <c r="D2309" s="104" t="s">
        <v>114</v>
      </c>
      <c r="F2309" s="105" t="s">
        <v>4162</v>
      </c>
      <c r="I2309" s="97"/>
      <c r="J2309" s="156"/>
      <c r="K2309" s="106"/>
      <c r="R2309" s="44"/>
      <c r="AR2309" s="10" t="s">
        <v>114</v>
      </c>
      <c r="AS2309" s="10" t="s">
        <v>70</v>
      </c>
    </row>
    <row r="2310" spans="2:63" s="1" customFormat="1" ht="16.5" customHeight="1" x14ac:dyDescent="0.2">
      <c r="B2310" s="92"/>
      <c r="C2310" s="108" t="s">
        <v>2313</v>
      </c>
      <c r="D2310" s="108" t="s">
        <v>2889</v>
      </c>
      <c r="E2310" s="109" t="s">
        <v>4164</v>
      </c>
      <c r="F2310" s="110" t="s">
        <v>4165</v>
      </c>
      <c r="G2310" s="111" t="s">
        <v>111</v>
      </c>
      <c r="H2310" s="112">
        <v>1</v>
      </c>
      <c r="I2310" s="97"/>
      <c r="J2310" s="156"/>
      <c r="K2310" s="113" t="s">
        <v>1</v>
      </c>
      <c r="L2310" s="114" t="s">
        <v>35</v>
      </c>
      <c r="M2310" s="100">
        <v>0</v>
      </c>
      <c r="N2310" s="100">
        <f>M2310*H2310</f>
        <v>0</v>
      </c>
      <c r="O2310" s="100">
        <v>0</v>
      </c>
      <c r="P2310" s="100">
        <f>O2310*H2310</f>
        <v>0</v>
      </c>
      <c r="Q2310" s="100">
        <v>0</v>
      </c>
      <c r="R2310" s="101">
        <f>Q2310*H2310</f>
        <v>0</v>
      </c>
      <c r="AP2310" s="102" t="s">
        <v>128</v>
      </c>
      <c r="AR2310" s="102" t="s">
        <v>2889</v>
      </c>
      <c r="AS2310" s="102" t="s">
        <v>70</v>
      </c>
      <c r="AW2310" s="10" t="s">
        <v>113</v>
      </c>
      <c r="BC2310" s="103" t="e">
        <f>IF(L2310="základní",#REF!,0)</f>
        <v>#REF!</v>
      </c>
      <c r="BD2310" s="103">
        <f>IF(L2310="snížená",#REF!,0)</f>
        <v>0</v>
      </c>
      <c r="BE2310" s="103">
        <f>IF(L2310="zákl. přenesená",#REF!,0)</f>
        <v>0</v>
      </c>
      <c r="BF2310" s="103">
        <f>IF(L2310="sníž. přenesená",#REF!,0)</f>
        <v>0</v>
      </c>
      <c r="BG2310" s="103">
        <f>IF(L2310="nulová",#REF!,0)</f>
        <v>0</v>
      </c>
      <c r="BH2310" s="10" t="s">
        <v>78</v>
      </c>
      <c r="BI2310" s="103" t="e">
        <f>ROUND(#REF!*H2310,2)</f>
        <v>#REF!</v>
      </c>
      <c r="BJ2310" s="10" t="s">
        <v>112</v>
      </c>
      <c r="BK2310" s="102" t="s">
        <v>4166</v>
      </c>
    </row>
    <row r="2311" spans="2:63" s="1" customFormat="1" x14ac:dyDescent="0.2">
      <c r="B2311" s="21"/>
      <c r="D2311" s="104" t="s">
        <v>114</v>
      </c>
      <c r="F2311" s="105" t="s">
        <v>4165</v>
      </c>
      <c r="I2311" s="97"/>
      <c r="J2311" s="156"/>
      <c r="K2311" s="106"/>
      <c r="R2311" s="44"/>
      <c r="AR2311" s="10" t="s">
        <v>114</v>
      </c>
      <c r="AS2311" s="10" t="s">
        <v>70</v>
      </c>
    </row>
    <row r="2312" spans="2:63" s="1" customFormat="1" ht="21.75" customHeight="1" x14ac:dyDescent="0.2">
      <c r="B2312" s="92"/>
      <c r="C2312" s="108" t="s">
        <v>4167</v>
      </c>
      <c r="D2312" s="108" t="s">
        <v>2889</v>
      </c>
      <c r="E2312" s="109" t="s">
        <v>4168</v>
      </c>
      <c r="F2312" s="110" t="s">
        <v>4169</v>
      </c>
      <c r="G2312" s="111" t="s">
        <v>111</v>
      </c>
      <c r="H2312" s="112">
        <v>1</v>
      </c>
      <c r="I2312" s="97"/>
      <c r="J2312" s="156"/>
      <c r="K2312" s="113" t="s">
        <v>1</v>
      </c>
      <c r="L2312" s="114" t="s">
        <v>35</v>
      </c>
      <c r="M2312" s="100">
        <v>0</v>
      </c>
      <c r="N2312" s="100">
        <f>M2312*H2312</f>
        <v>0</v>
      </c>
      <c r="O2312" s="100">
        <v>0</v>
      </c>
      <c r="P2312" s="100">
        <f>O2312*H2312</f>
        <v>0</v>
      </c>
      <c r="Q2312" s="100">
        <v>0</v>
      </c>
      <c r="R2312" s="101">
        <f>Q2312*H2312</f>
        <v>0</v>
      </c>
      <c r="AP2312" s="102" t="s">
        <v>128</v>
      </c>
      <c r="AR2312" s="102" t="s">
        <v>2889</v>
      </c>
      <c r="AS2312" s="102" t="s">
        <v>70</v>
      </c>
      <c r="AW2312" s="10" t="s">
        <v>113</v>
      </c>
      <c r="BC2312" s="103" t="e">
        <f>IF(L2312="základní",#REF!,0)</f>
        <v>#REF!</v>
      </c>
      <c r="BD2312" s="103">
        <f>IF(L2312="snížená",#REF!,0)</f>
        <v>0</v>
      </c>
      <c r="BE2312" s="103">
        <f>IF(L2312="zákl. přenesená",#REF!,0)</f>
        <v>0</v>
      </c>
      <c r="BF2312" s="103">
        <f>IF(L2312="sníž. přenesená",#REF!,0)</f>
        <v>0</v>
      </c>
      <c r="BG2312" s="103">
        <f>IF(L2312="nulová",#REF!,0)</f>
        <v>0</v>
      </c>
      <c r="BH2312" s="10" t="s">
        <v>78</v>
      </c>
      <c r="BI2312" s="103" t="e">
        <f>ROUND(#REF!*H2312,2)</f>
        <v>#REF!</v>
      </c>
      <c r="BJ2312" s="10" t="s">
        <v>112</v>
      </c>
      <c r="BK2312" s="102" t="s">
        <v>4170</v>
      </c>
    </row>
    <row r="2313" spans="2:63" s="1" customFormat="1" x14ac:dyDescent="0.2">
      <c r="B2313" s="21"/>
      <c r="D2313" s="104" t="s">
        <v>114</v>
      </c>
      <c r="F2313" s="105" t="s">
        <v>4169</v>
      </c>
      <c r="I2313" s="97"/>
      <c r="J2313" s="156"/>
      <c r="K2313" s="106"/>
      <c r="R2313" s="44"/>
      <c r="AR2313" s="10" t="s">
        <v>114</v>
      </c>
      <c r="AS2313" s="10" t="s">
        <v>70</v>
      </c>
    </row>
    <row r="2314" spans="2:63" s="1" customFormat="1" ht="21.75" customHeight="1" x14ac:dyDescent="0.2">
      <c r="B2314" s="92"/>
      <c r="C2314" s="108" t="s">
        <v>2317</v>
      </c>
      <c r="D2314" s="108" t="s">
        <v>2889</v>
      </c>
      <c r="E2314" s="109" t="s">
        <v>4171</v>
      </c>
      <c r="F2314" s="110" t="s">
        <v>4172</v>
      </c>
      <c r="G2314" s="111" t="s">
        <v>111</v>
      </c>
      <c r="H2314" s="112">
        <v>1</v>
      </c>
      <c r="I2314" s="97"/>
      <c r="J2314" s="156"/>
      <c r="K2314" s="113" t="s">
        <v>1</v>
      </c>
      <c r="L2314" s="114" t="s">
        <v>35</v>
      </c>
      <c r="M2314" s="100">
        <v>0</v>
      </c>
      <c r="N2314" s="100">
        <f>M2314*H2314</f>
        <v>0</v>
      </c>
      <c r="O2314" s="100">
        <v>0</v>
      </c>
      <c r="P2314" s="100">
        <f>O2314*H2314</f>
        <v>0</v>
      </c>
      <c r="Q2314" s="100">
        <v>0</v>
      </c>
      <c r="R2314" s="101">
        <f>Q2314*H2314</f>
        <v>0</v>
      </c>
      <c r="AP2314" s="102" t="s">
        <v>128</v>
      </c>
      <c r="AR2314" s="102" t="s">
        <v>2889</v>
      </c>
      <c r="AS2314" s="102" t="s">
        <v>70</v>
      </c>
      <c r="AW2314" s="10" t="s">
        <v>113</v>
      </c>
      <c r="BC2314" s="103" t="e">
        <f>IF(L2314="základní",#REF!,0)</f>
        <v>#REF!</v>
      </c>
      <c r="BD2314" s="103">
        <f>IF(L2314="snížená",#REF!,0)</f>
        <v>0</v>
      </c>
      <c r="BE2314" s="103">
        <f>IF(L2314="zákl. přenesená",#REF!,0)</f>
        <v>0</v>
      </c>
      <c r="BF2314" s="103">
        <f>IF(L2314="sníž. přenesená",#REF!,0)</f>
        <v>0</v>
      </c>
      <c r="BG2314" s="103">
        <f>IF(L2314="nulová",#REF!,0)</f>
        <v>0</v>
      </c>
      <c r="BH2314" s="10" t="s">
        <v>78</v>
      </c>
      <c r="BI2314" s="103" t="e">
        <f>ROUND(#REF!*H2314,2)</f>
        <v>#REF!</v>
      </c>
      <c r="BJ2314" s="10" t="s">
        <v>112</v>
      </c>
      <c r="BK2314" s="102" t="s">
        <v>4173</v>
      </c>
    </row>
    <row r="2315" spans="2:63" s="1" customFormat="1" x14ac:dyDescent="0.2">
      <c r="B2315" s="21"/>
      <c r="D2315" s="104" t="s">
        <v>114</v>
      </c>
      <c r="F2315" s="105" t="s">
        <v>4172</v>
      </c>
      <c r="I2315" s="97"/>
      <c r="J2315" s="156"/>
      <c r="K2315" s="106"/>
      <c r="R2315" s="44"/>
      <c r="AR2315" s="10" t="s">
        <v>114</v>
      </c>
      <c r="AS2315" s="10" t="s">
        <v>70</v>
      </c>
    </row>
    <row r="2316" spans="2:63" s="1" customFormat="1" ht="16.5" customHeight="1" x14ac:dyDescent="0.2">
      <c r="B2316" s="92"/>
      <c r="C2316" s="108" t="s">
        <v>4174</v>
      </c>
      <c r="D2316" s="108" t="s">
        <v>2889</v>
      </c>
      <c r="E2316" s="109" t="s">
        <v>4175</v>
      </c>
      <c r="F2316" s="110" t="s">
        <v>4176</v>
      </c>
      <c r="G2316" s="111" t="s">
        <v>111</v>
      </c>
      <c r="H2316" s="112">
        <v>1</v>
      </c>
      <c r="I2316" s="97"/>
      <c r="J2316" s="156"/>
      <c r="K2316" s="113" t="s">
        <v>1</v>
      </c>
      <c r="L2316" s="114" t="s">
        <v>35</v>
      </c>
      <c r="M2316" s="100">
        <v>0</v>
      </c>
      <c r="N2316" s="100">
        <f>M2316*H2316</f>
        <v>0</v>
      </c>
      <c r="O2316" s="100">
        <v>0</v>
      </c>
      <c r="P2316" s="100">
        <f>O2316*H2316</f>
        <v>0</v>
      </c>
      <c r="Q2316" s="100">
        <v>0</v>
      </c>
      <c r="R2316" s="101">
        <f>Q2316*H2316</f>
        <v>0</v>
      </c>
      <c r="AP2316" s="102" t="s">
        <v>128</v>
      </c>
      <c r="AR2316" s="102" t="s">
        <v>2889</v>
      </c>
      <c r="AS2316" s="102" t="s">
        <v>70</v>
      </c>
      <c r="AW2316" s="10" t="s">
        <v>113</v>
      </c>
      <c r="BC2316" s="103" t="e">
        <f>IF(L2316="základní",#REF!,0)</f>
        <v>#REF!</v>
      </c>
      <c r="BD2316" s="103">
        <f>IF(L2316="snížená",#REF!,0)</f>
        <v>0</v>
      </c>
      <c r="BE2316" s="103">
        <f>IF(L2316="zákl. přenesená",#REF!,0)</f>
        <v>0</v>
      </c>
      <c r="BF2316" s="103">
        <f>IF(L2316="sníž. přenesená",#REF!,0)</f>
        <v>0</v>
      </c>
      <c r="BG2316" s="103">
        <f>IF(L2316="nulová",#REF!,0)</f>
        <v>0</v>
      </c>
      <c r="BH2316" s="10" t="s">
        <v>78</v>
      </c>
      <c r="BI2316" s="103" t="e">
        <f>ROUND(#REF!*H2316,2)</f>
        <v>#REF!</v>
      </c>
      <c r="BJ2316" s="10" t="s">
        <v>112</v>
      </c>
      <c r="BK2316" s="102" t="s">
        <v>4177</v>
      </c>
    </row>
    <row r="2317" spans="2:63" s="1" customFormat="1" x14ac:dyDescent="0.2">
      <c r="B2317" s="21"/>
      <c r="D2317" s="104" t="s">
        <v>114</v>
      </c>
      <c r="F2317" s="105" t="s">
        <v>4176</v>
      </c>
      <c r="I2317" s="97"/>
      <c r="J2317" s="156"/>
      <c r="K2317" s="106"/>
      <c r="R2317" s="44"/>
      <c r="AR2317" s="10" t="s">
        <v>114</v>
      </c>
      <c r="AS2317" s="10" t="s">
        <v>70</v>
      </c>
    </row>
    <row r="2318" spans="2:63" s="1" customFormat="1" ht="24.2" customHeight="1" x14ac:dyDescent="0.2">
      <c r="B2318" s="92"/>
      <c r="C2318" s="108" t="s">
        <v>2322</v>
      </c>
      <c r="D2318" s="108" t="s">
        <v>2889</v>
      </c>
      <c r="E2318" s="109" t="s">
        <v>4178</v>
      </c>
      <c r="F2318" s="110" t="s">
        <v>4179</v>
      </c>
      <c r="G2318" s="111" t="s">
        <v>111</v>
      </c>
      <c r="H2318" s="112">
        <v>1</v>
      </c>
      <c r="I2318" s="97"/>
      <c r="J2318" s="156"/>
      <c r="K2318" s="113" t="s">
        <v>1</v>
      </c>
      <c r="L2318" s="114" t="s">
        <v>35</v>
      </c>
      <c r="M2318" s="100">
        <v>0</v>
      </c>
      <c r="N2318" s="100">
        <f>M2318*H2318</f>
        <v>0</v>
      </c>
      <c r="O2318" s="100">
        <v>0</v>
      </c>
      <c r="P2318" s="100">
        <f>O2318*H2318</f>
        <v>0</v>
      </c>
      <c r="Q2318" s="100">
        <v>0</v>
      </c>
      <c r="R2318" s="101">
        <f>Q2318*H2318</f>
        <v>0</v>
      </c>
      <c r="AP2318" s="102" t="s">
        <v>128</v>
      </c>
      <c r="AR2318" s="102" t="s">
        <v>2889</v>
      </c>
      <c r="AS2318" s="102" t="s">
        <v>70</v>
      </c>
      <c r="AW2318" s="10" t="s">
        <v>113</v>
      </c>
      <c r="BC2318" s="103" t="e">
        <f>IF(L2318="základní",#REF!,0)</f>
        <v>#REF!</v>
      </c>
      <c r="BD2318" s="103">
        <f>IF(L2318="snížená",#REF!,0)</f>
        <v>0</v>
      </c>
      <c r="BE2318" s="103">
        <f>IF(L2318="zákl. přenesená",#REF!,0)</f>
        <v>0</v>
      </c>
      <c r="BF2318" s="103">
        <f>IF(L2318="sníž. přenesená",#REF!,0)</f>
        <v>0</v>
      </c>
      <c r="BG2318" s="103">
        <f>IF(L2318="nulová",#REF!,0)</f>
        <v>0</v>
      </c>
      <c r="BH2318" s="10" t="s">
        <v>78</v>
      </c>
      <c r="BI2318" s="103" t="e">
        <f>ROUND(#REF!*H2318,2)</f>
        <v>#REF!</v>
      </c>
      <c r="BJ2318" s="10" t="s">
        <v>112</v>
      </c>
      <c r="BK2318" s="102" t="s">
        <v>4180</v>
      </c>
    </row>
    <row r="2319" spans="2:63" s="1" customFormat="1" x14ac:dyDescent="0.2">
      <c r="B2319" s="21"/>
      <c r="D2319" s="104" t="s">
        <v>114</v>
      </c>
      <c r="F2319" s="105" t="s">
        <v>4179</v>
      </c>
      <c r="I2319" s="97"/>
      <c r="J2319" s="156"/>
      <c r="K2319" s="106"/>
      <c r="R2319" s="44"/>
      <c r="AR2319" s="10" t="s">
        <v>114</v>
      </c>
      <c r="AS2319" s="10" t="s">
        <v>70</v>
      </c>
    </row>
    <row r="2320" spans="2:63" s="1" customFormat="1" ht="16.5" customHeight="1" x14ac:dyDescent="0.2">
      <c r="B2320" s="92"/>
      <c r="C2320" s="108" t="s">
        <v>4181</v>
      </c>
      <c r="D2320" s="108" t="s">
        <v>2889</v>
      </c>
      <c r="E2320" s="109" t="s">
        <v>4182</v>
      </c>
      <c r="F2320" s="110" t="s">
        <v>4183</v>
      </c>
      <c r="G2320" s="111" t="s">
        <v>111</v>
      </c>
      <c r="H2320" s="112">
        <v>1</v>
      </c>
      <c r="I2320" s="97"/>
      <c r="J2320" s="156"/>
      <c r="K2320" s="113" t="s">
        <v>1</v>
      </c>
      <c r="L2320" s="114" t="s">
        <v>35</v>
      </c>
      <c r="M2320" s="100">
        <v>0</v>
      </c>
      <c r="N2320" s="100">
        <f>M2320*H2320</f>
        <v>0</v>
      </c>
      <c r="O2320" s="100">
        <v>0</v>
      </c>
      <c r="P2320" s="100">
        <f>O2320*H2320</f>
        <v>0</v>
      </c>
      <c r="Q2320" s="100">
        <v>0</v>
      </c>
      <c r="R2320" s="101">
        <f>Q2320*H2320</f>
        <v>0</v>
      </c>
      <c r="AP2320" s="102" t="s">
        <v>128</v>
      </c>
      <c r="AR2320" s="102" t="s">
        <v>2889</v>
      </c>
      <c r="AS2320" s="102" t="s">
        <v>70</v>
      </c>
      <c r="AW2320" s="10" t="s">
        <v>113</v>
      </c>
      <c r="BC2320" s="103" t="e">
        <f>IF(L2320="základní",#REF!,0)</f>
        <v>#REF!</v>
      </c>
      <c r="BD2320" s="103">
        <f>IF(L2320="snížená",#REF!,0)</f>
        <v>0</v>
      </c>
      <c r="BE2320" s="103">
        <f>IF(L2320="zákl. přenesená",#REF!,0)</f>
        <v>0</v>
      </c>
      <c r="BF2320" s="103">
        <f>IF(L2320="sníž. přenesená",#REF!,0)</f>
        <v>0</v>
      </c>
      <c r="BG2320" s="103">
        <f>IF(L2320="nulová",#REF!,0)</f>
        <v>0</v>
      </c>
      <c r="BH2320" s="10" t="s">
        <v>78</v>
      </c>
      <c r="BI2320" s="103" t="e">
        <f>ROUND(#REF!*H2320,2)</f>
        <v>#REF!</v>
      </c>
      <c r="BJ2320" s="10" t="s">
        <v>112</v>
      </c>
      <c r="BK2320" s="102" t="s">
        <v>4184</v>
      </c>
    </row>
    <row r="2321" spans="2:63" s="1" customFormat="1" x14ac:dyDescent="0.2">
      <c r="B2321" s="21"/>
      <c r="D2321" s="104" t="s">
        <v>114</v>
      </c>
      <c r="F2321" s="105" t="s">
        <v>4183</v>
      </c>
      <c r="I2321" s="97"/>
      <c r="J2321" s="156"/>
      <c r="K2321" s="106"/>
      <c r="R2321" s="44"/>
      <c r="AR2321" s="10" t="s">
        <v>114</v>
      </c>
      <c r="AS2321" s="10" t="s">
        <v>70</v>
      </c>
    </row>
    <row r="2322" spans="2:63" s="1" customFormat="1" ht="16.5" customHeight="1" x14ac:dyDescent="0.2">
      <c r="B2322" s="92"/>
      <c r="C2322" s="108" t="s">
        <v>2326</v>
      </c>
      <c r="D2322" s="108" t="s">
        <v>2889</v>
      </c>
      <c r="E2322" s="109" t="s">
        <v>4185</v>
      </c>
      <c r="F2322" s="110" t="s">
        <v>4186</v>
      </c>
      <c r="G2322" s="111" t="s">
        <v>111</v>
      </c>
      <c r="H2322" s="112">
        <v>1</v>
      </c>
      <c r="I2322" s="97"/>
      <c r="J2322" s="156"/>
      <c r="K2322" s="113" t="s">
        <v>1</v>
      </c>
      <c r="L2322" s="114" t="s">
        <v>35</v>
      </c>
      <c r="M2322" s="100">
        <v>0</v>
      </c>
      <c r="N2322" s="100">
        <f>M2322*H2322</f>
        <v>0</v>
      </c>
      <c r="O2322" s="100">
        <v>0</v>
      </c>
      <c r="P2322" s="100">
        <f>O2322*H2322</f>
        <v>0</v>
      </c>
      <c r="Q2322" s="100">
        <v>0</v>
      </c>
      <c r="R2322" s="101">
        <f>Q2322*H2322</f>
        <v>0</v>
      </c>
      <c r="AP2322" s="102" t="s">
        <v>128</v>
      </c>
      <c r="AR2322" s="102" t="s">
        <v>2889</v>
      </c>
      <c r="AS2322" s="102" t="s">
        <v>70</v>
      </c>
      <c r="AW2322" s="10" t="s">
        <v>113</v>
      </c>
      <c r="BC2322" s="103" t="e">
        <f>IF(L2322="základní",#REF!,0)</f>
        <v>#REF!</v>
      </c>
      <c r="BD2322" s="103">
        <f>IF(L2322="snížená",#REF!,0)</f>
        <v>0</v>
      </c>
      <c r="BE2322" s="103">
        <f>IF(L2322="zákl. přenesená",#REF!,0)</f>
        <v>0</v>
      </c>
      <c r="BF2322" s="103">
        <f>IF(L2322="sníž. přenesená",#REF!,0)</f>
        <v>0</v>
      </c>
      <c r="BG2322" s="103">
        <f>IF(L2322="nulová",#REF!,0)</f>
        <v>0</v>
      </c>
      <c r="BH2322" s="10" t="s">
        <v>78</v>
      </c>
      <c r="BI2322" s="103" t="e">
        <f>ROUND(#REF!*H2322,2)</f>
        <v>#REF!</v>
      </c>
      <c r="BJ2322" s="10" t="s">
        <v>112</v>
      </c>
      <c r="BK2322" s="102" t="s">
        <v>4187</v>
      </c>
    </row>
    <row r="2323" spans="2:63" s="1" customFormat="1" x14ac:dyDescent="0.2">
      <c r="B2323" s="21"/>
      <c r="D2323" s="104" t="s">
        <v>114</v>
      </c>
      <c r="F2323" s="105" t="s">
        <v>4186</v>
      </c>
      <c r="I2323" s="97"/>
      <c r="J2323" s="156"/>
      <c r="K2323" s="106"/>
      <c r="R2323" s="44"/>
      <c r="AR2323" s="10" t="s">
        <v>114</v>
      </c>
      <c r="AS2323" s="10" t="s">
        <v>70</v>
      </c>
    </row>
    <row r="2324" spans="2:63" s="1" customFormat="1" ht="16.5" customHeight="1" x14ac:dyDescent="0.2">
      <c r="B2324" s="92"/>
      <c r="C2324" s="108" t="s">
        <v>4188</v>
      </c>
      <c r="D2324" s="108" t="s">
        <v>2889</v>
      </c>
      <c r="E2324" s="109" t="s">
        <v>4189</v>
      </c>
      <c r="F2324" s="110" t="s">
        <v>4190</v>
      </c>
      <c r="G2324" s="111" t="s">
        <v>111</v>
      </c>
      <c r="H2324" s="112">
        <v>1</v>
      </c>
      <c r="I2324" s="97"/>
      <c r="J2324" s="156"/>
      <c r="K2324" s="113" t="s">
        <v>1</v>
      </c>
      <c r="L2324" s="114" t="s">
        <v>35</v>
      </c>
      <c r="M2324" s="100">
        <v>0</v>
      </c>
      <c r="N2324" s="100">
        <f>M2324*H2324</f>
        <v>0</v>
      </c>
      <c r="O2324" s="100">
        <v>0</v>
      </c>
      <c r="P2324" s="100">
        <f>O2324*H2324</f>
        <v>0</v>
      </c>
      <c r="Q2324" s="100">
        <v>0</v>
      </c>
      <c r="R2324" s="101">
        <f>Q2324*H2324</f>
        <v>0</v>
      </c>
      <c r="AP2324" s="102" t="s">
        <v>128</v>
      </c>
      <c r="AR2324" s="102" t="s">
        <v>2889</v>
      </c>
      <c r="AS2324" s="102" t="s">
        <v>70</v>
      </c>
      <c r="AW2324" s="10" t="s">
        <v>113</v>
      </c>
      <c r="BC2324" s="103" t="e">
        <f>IF(L2324="základní",#REF!,0)</f>
        <v>#REF!</v>
      </c>
      <c r="BD2324" s="103">
        <f>IF(L2324="snížená",#REF!,0)</f>
        <v>0</v>
      </c>
      <c r="BE2324" s="103">
        <f>IF(L2324="zákl. přenesená",#REF!,0)</f>
        <v>0</v>
      </c>
      <c r="BF2324" s="103">
        <f>IF(L2324="sníž. přenesená",#REF!,0)</f>
        <v>0</v>
      </c>
      <c r="BG2324" s="103">
        <f>IF(L2324="nulová",#REF!,0)</f>
        <v>0</v>
      </c>
      <c r="BH2324" s="10" t="s">
        <v>78</v>
      </c>
      <c r="BI2324" s="103" t="e">
        <f>ROUND(#REF!*H2324,2)</f>
        <v>#REF!</v>
      </c>
      <c r="BJ2324" s="10" t="s">
        <v>112</v>
      </c>
      <c r="BK2324" s="102" t="s">
        <v>4191</v>
      </c>
    </row>
    <row r="2325" spans="2:63" s="1" customFormat="1" x14ac:dyDescent="0.2">
      <c r="B2325" s="21"/>
      <c r="D2325" s="104" t="s">
        <v>114</v>
      </c>
      <c r="F2325" s="105" t="s">
        <v>4190</v>
      </c>
      <c r="I2325" s="97"/>
      <c r="J2325" s="156"/>
      <c r="K2325" s="106"/>
      <c r="R2325" s="44"/>
      <c r="AR2325" s="10" t="s">
        <v>114</v>
      </c>
      <c r="AS2325" s="10" t="s">
        <v>70</v>
      </c>
    </row>
    <row r="2326" spans="2:63" s="1" customFormat="1" ht="16.5" customHeight="1" x14ac:dyDescent="0.2">
      <c r="B2326" s="92"/>
      <c r="C2326" s="108" t="s">
        <v>2331</v>
      </c>
      <c r="D2326" s="108" t="s">
        <v>2889</v>
      </c>
      <c r="E2326" s="109" t="s">
        <v>4192</v>
      </c>
      <c r="F2326" s="110" t="s">
        <v>4193</v>
      </c>
      <c r="G2326" s="111" t="s">
        <v>111</v>
      </c>
      <c r="H2326" s="112">
        <v>1</v>
      </c>
      <c r="I2326" s="97"/>
      <c r="J2326" s="156"/>
      <c r="K2326" s="113" t="s">
        <v>1</v>
      </c>
      <c r="L2326" s="114" t="s">
        <v>35</v>
      </c>
      <c r="M2326" s="100">
        <v>0</v>
      </c>
      <c r="N2326" s="100">
        <f>M2326*H2326</f>
        <v>0</v>
      </c>
      <c r="O2326" s="100">
        <v>0</v>
      </c>
      <c r="P2326" s="100">
        <f>O2326*H2326</f>
        <v>0</v>
      </c>
      <c r="Q2326" s="100">
        <v>0</v>
      </c>
      <c r="R2326" s="101">
        <f>Q2326*H2326</f>
        <v>0</v>
      </c>
      <c r="AP2326" s="102" t="s">
        <v>128</v>
      </c>
      <c r="AR2326" s="102" t="s">
        <v>2889</v>
      </c>
      <c r="AS2326" s="102" t="s">
        <v>70</v>
      </c>
      <c r="AW2326" s="10" t="s">
        <v>113</v>
      </c>
      <c r="BC2326" s="103" t="e">
        <f>IF(L2326="základní",#REF!,0)</f>
        <v>#REF!</v>
      </c>
      <c r="BD2326" s="103">
        <f>IF(L2326="snížená",#REF!,0)</f>
        <v>0</v>
      </c>
      <c r="BE2326" s="103">
        <f>IF(L2326="zákl. přenesená",#REF!,0)</f>
        <v>0</v>
      </c>
      <c r="BF2326" s="103">
        <f>IF(L2326="sníž. přenesená",#REF!,0)</f>
        <v>0</v>
      </c>
      <c r="BG2326" s="103">
        <f>IF(L2326="nulová",#REF!,0)</f>
        <v>0</v>
      </c>
      <c r="BH2326" s="10" t="s">
        <v>78</v>
      </c>
      <c r="BI2326" s="103" t="e">
        <f>ROUND(#REF!*H2326,2)</f>
        <v>#REF!</v>
      </c>
      <c r="BJ2326" s="10" t="s">
        <v>112</v>
      </c>
      <c r="BK2326" s="102" t="s">
        <v>4194</v>
      </c>
    </row>
    <row r="2327" spans="2:63" s="1" customFormat="1" x14ac:dyDescent="0.2">
      <c r="B2327" s="21"/>
      <c r="D2327" s="104" t="s">
        <v>114</v>
      </c>
      <c r="F2327" s="105" t="s">
        <v>4193</v>
      </c>
      <c r="I2327" s="97"/>
      <c r="J2327" s="156"/>
      <c r="K2327" s="106"/>
      <c r="R2327" s="44"/>
      <c r="AR2327" s="10" t="s">
        <v>114</v>
      </c>
      <c r="AS2327" s="10" t="s">
        <v>70</v>
      </c>
    </row>
    <row r="2328" spans="2:63" s="1" customFormat="1" ht="16.5" customHeight="1" x14ac:dyDescent="0.2">
      <c r="B2328" s="92"/>
      <c r="C2328" s="108" t="s">
        <v>4195</v>
      </c>
      <c r="D2328" s="108" t="s">
        <v>2889</v>
      </c>
      <c r="E2328" s="109" t="s">
        <v>4196</v>
      </c>
      <c r="F2328" s="110" t="s">
        <v>4197</v>
      </c>
      <c r="G2328" s="111" t="s">
        <v>111</v>
      </c>
      <c r="H2328" s="112">
        <v>1</v>
      </c>
      <c r="I2328" s="97"/>
      <c r="J2328" s="156"/>
      <c r="K2328" s="113" t="s">
        <v>1</v>
      </c>
      <c r="L2328" s="114" t="s">
        <v>35</v>
      </c>
      <c r="M2328" s="100">
        <v>0</v>
      </c>
      <c r="N2328" s="100">
        <f>M2328*H2328</f>
        <v>0</v>
      </c>
      <c r="O2328" s="100">
        <v>0</v>
      </c>
      <c r="P2328" s="100">
        <f>O2328*H2328</f>
        <v>0</v>
      </c>
      <c r="Q2328" s="100">
        <v>0</v>
      </c>
      <c r="R2328" s="101">
        <f>Q2328*H2328</f>
        <v>0</v>
      </c>
      <c r="AP2328" s="102" t="s">
        <v>128</v>
      </c>
      <c r="AR2328" s="102" t="s">
        <v>2889</v>
      </c>
      <c r="AS2328" s="102" t="s">
        <v>70</v>
      </c>
      <c r="AW2328" s="10" t="s">
        <v>113</v>
      </c>
      <c r="BC2328" s="103" t="e">
        <f>IF(L2328="základní",#REF!,0)</f>
        <v>#REF!</v>
      </c>
      <c r="BD2328" s="103">
        <f>IF(L2328="snížená",#REF!,0)</f>
        <v>0</v>
      </c>
      <c r="BE2328" s="103">
        <f>IF(L2328="zákl. přenesená",#REF!,0)</f>
        <v>0</v>
      </c>
      <c r="BF2328" s="103">
        <f>IF(L2328="sníž. přenesená",#REF!,0)</f>
        <v>0</v>
      </c>
      <c r="BG2328" s="103">
        <f>IF(L2328="nulová",#REF!,0)</f>
        <v>0</v>
      </c>
      <c r="BH2328" s="10" t="s">
        <v>78</v>
      </c>
      <c r="BI2328" s="103" t="e">
        <f>ROUND(#REF!*H2328,2)</f>
        <v>#REF!</v>
      </c>
      <c r="BJ2328" s="10" t="s">
        <v>112</v>
      </c>
      <c r="BK2328" s="102" t="s">
        <v>4198</v>
      </c>
    </row>
    <row r="2329" spans="2:63" s="1" customFormat="1" x14ac:dyDescent="0.2">
      <c r="B2329" s="21"/>
      <c r="D2329" s="104" t="s">
        <v>114</v>
      </c>
      <c r="F2329" s="105" t="s">
        <v>4197</v>
      </c>
      <c r="I2329" s="97"/>
      <c r="J2329" s="156"/>
      <c r="K2329" s="106"/>
      <c r="R2329" s="44"/>
      <c r="AR2329" s="10" t="s">
        <v>114</v>
      </c>
      <c r="AS2329" s="10" t="s">
        <v>70</v>
      </c>
    </row>
    <row r="2330" spans="2:63" s="1" customFormat="1" ht="24.2" customHeight="1" x14ac:dyDescent="0.2">
      <c r="B2330" s="92"/>
      <c r="C2330" s="108" t="s">
        <v>2335</v>
      </c>
      <c r="D2330" s="108" t="s">
        <v>2889</v>
      </c>
      <c r="E2330" s="109" t="s">
        <v>4199</v>
      </c>
      <c r="F2330" s="110" t="s">
        <v>4200</v>
      </c>
      <c r="G2330" s="111" t="s">
        <v>111</v>
      </c>
      <c r="H2330" s="112">
        <v>1</v>
      </c>
      <c r="I2330" s="97"/>
      <c r="J2330" s="156"/>
      <c r="K2330" s="113" t="s">
        <v>1</v>
      </c>
      <c r="L2330" s="114" t="s">
        <v>35</v>
      </c>
      <c r="M2330" s="100">
        <v>0</v>
      </c>
      <c r="N2330" s="100">
        <f>M2330*H2330</f>
        <v>0</v>
      </c>
      <c r="O2330" s="100">
        <v>0</v>
      </c>
      <c r="P2330" s="100">
        <f>O2330*H2330</f>
        <v>0</v>
      </c>
      <c r="Q2330" s="100">
        <v>0</v>
      </c>
      <c r="R2330" s="101">
        <f>Q2330*H2330</f>
        <v>0</v>
      </c>
      <c r="AP2330" s="102" t="s">
        <v>128</v>
      </c>
      <c r="AR2330" s="102" t="s">
        <v>2889</v>
      </c>
      <c r="AS2330" s="102" t="s">
        <v>70</v>
      </c>
      <c r="AW2330" s="10" t="s">
        <v>113</v>
      </c>
      <c r="BC2330" s="103" t="e">
        <f>IF(L2330="základní",#REF!,0)</f>
        <v>#REF!</v>
      </c>
      <c r="BD2330" s="103">
        <f>IF(L2330="snížená",#REF!,0)</f>
        <v>0</v>
      </c>
      <c r="BE2330" s="103">
        <f>IF(L2330="zákl. přenesená",#REF!,0)</f>
        <v>0</v>
      </c>
      <c r="BF2330" s="103">
        <f>IF(L2330="sníž. přenesená",#REF!,0)</f>
        <v>0</v>
      </c>
      <c r="BG2330" s="103">
        <f>IF(L2330="nulová",#REF!,0)</f>
        <v>0</v>
      </c>
      <c r="BH2330" s="10" t="s">
        <v>78</v>
      </c>
      <c r="BI2330" s="103" t="e">
        <f>ROUND(#REF!*H2330,2)</f>
        <v>#REF!</v>
      </c>
      <c r="BJ2330" s="10" t="s">
        <v>112</v>
      </c>
      <c r="BK2330" s="102" t="s">
        <v>4201</v>
      </c>
    </row>
    <row r="2331" spans="2:63" s="1" customFormat="1" ht="19.5" x14ac:dyDescent="0.2">
      <c r="B2331" s="21"/>
      <c r="D2331" s="104" t="s">
        <v>114</v>
      </c>
      <c r="F2331" s="105" t="s">
        <v>4200</v>
      </c>
      <c r="I2331" s="97"/>
      <c r="J2331" s="156"/>
      <c r="K2331" s="106"/>
      <c r="R2331" s="44"/>
      <c r="AR2331" s="10" t="s">
        <v>114</v>
      </c>
      <c r="AS2331" s="10" t="s">
        <v>70</v>
      </c>
    </row>
    <row r="2332" spans="2:63" s="1" customFormat="1" ht="33" customHeight="1" x14ac:dyDescent="0.2">
      <c r="B2332" s="92"/>
      <c r="C2332" s="108" t="s">
        <v>4202</v>
      </c>
      <c r="D2332" s="108" t="s">
        <v>2889</v>
      </c>
      <c r="E2332" s="109" t="s">
        <v>4203</v>
      </c>
      <c r="F2332" s="110" t="s">
        <v>4204</v>
      </c>
      <c r="G2332" s="111" t="s">
        <v>111</v>
      </c>
      <c r="H2332" s="112">
        <v>2</v>
      </c>
      <c r="I2332" s="97" t="s">
        <v>4510</v>
      </c>
      <c r="J2332" s="156"/>
      <c r="K2332" s="113" t="s">
        <v>1</v>
      </c>
      <c r="L2332" s="114" t="s">
        <v>35</v>
      </c>
      <c r="M2332" s="100">
        <v>0</v>
      </c>
      <c r="N2332" s="100">
        <f>M2332*H2332</f>
        <v>0</v>
      </c>
      <c r="O2332" s="100">
        <v>0</v>
      </c>
      <c r="P2332" s="100">
        <f>O2332*H2332</f>
        <v>0</v>
      </c>
      <c r="Q2332" s="100">
        <v>0</v>
      </c>
      <c r="R2332" s="101">
        <f>Q2332*H2332</f>
        <v>0</v>
      </c>
      <c r="AP2332" s="102" t="s">
        <v>128</v>
      </c>
      <c r="AR2332" s="102" t="s">
        <v>2889</v>
      </c>
      <c r="AS2332" s="102" t="s">
        <v>70</v>
      </c>
      <c r="AW2332" s="10" t="s">
        <v>113</v>
      </c>
      <c r="BC2332" s="103" t="e">
        <f>IF(L2332="základní",#REF!,0)</f>
        <v>#REF!</v>
      </c>
      <c r="BD2332" s="103">
        <f>IF(L2332="snížená",#REF!,0)</f>
        <v>0</v>
      </c>
      <c r="BE2332" s="103">
        <f>IF(L2332="zákl. přenesená",#REF!,0)</f>
        <v>0</v>
      </c>
      <c r="BF2332" s="103">
        <f>IF(L2332="sníž. přenesená",#REF!,0)</f>
        <v>0</v>
      </c>
      <c r="BG2332" s="103">
        <f>IF(L2332="nulová",#REF!,0)</f>
        <v>0</v>
      </c>
      <c r="BH2332" s="10" t="s">
        <v>78</v>
      </c>
      <c r="BI2332" s="103" t="e">
        <f>ROUND(#REF!*H2332,2)</f>
        <v>#REF!</v>
      </c>
      <c r="BJ2332" s="10" t="s">
        <v>112</v>
      </c>
      <c r="BK2332" s="102" t="s">
        <v>4205</v>
      </c>
    </row>
    <row r="2333" spans="2:63" s="1" customFormat="1" ht="19.5" x14ac:dyDescent="0.2">
      <c r="B2333" s="21"/>
      <c r="D2333" s="104" t="s">
        <v>114</v>
      </c>
      <c r="F2333" s="105" t="s">
        <v>4204</v>
      </c>
      <c r="I2333" s="97"/>
      <c r="J2333" s="156"/>
      <c r="K2333" s="106"/>
      <c r="R2333" s="44"/>
      <c r="AR2333" s="10" t="s">
        <v>114</v>
      </c>
      <c r="AS2333" s="10" t="s">
        <v>70</v>
      </c>
    </row>
    <row r="2334" spans="2:63" s="1" customFormat="1" ht="33" customHeight="1" x14ac:dyDescent="0.2">
      <c r="B2334" s="92"/>
      <c r="C2334" s="108" t="s">
        <v>2340</v>
      </c>
      <c r="D2334" s="108" t="s">
        <v>2889</v>
      </c>
      <c r="E2334" s="109" t="s">
        <v>4206</v>
      </c>
      <c r="F2334" s="110" t="s">
        <v>4207</v>
      </c>
      <c r="G2334" s="111" t="s">
        <v>111</v>
      </c>
      <c r="H2334" s="112">
        <v>2</v>
      </c>
      <c r="I2334" s="97" t="s">
        <v>4510</v>
      </c>
      <c r="J2334" s="156"/>
      <c r="K2334" s="113" t="s">
        <v>1</v>
      </c>
      <c r="L2334" s="114" t="s">
        <v>35</v>
      </c>
      <c r="M2334" s="100">
        <v>0</v>
      </c>
      <c r="N2334" s="100">
        <f>M2334*H2334</f>
        <v>0</v>
      </c>
      <c r="O2334" s="100">
        <v>0</v>
      </c>
      <c r="P2334" s="100">
        <f>O2334*H2334</f>
        <v>0</v>
      </c>
      <c r="Q2334" s="100">
        <v>0</v>
      </c>
      <c r="R2334" s="101">
        <f>Q2334*H2334</f>
        <v>0</v>
      </c>
      <c r="AP2334" s="102" t="s">
        <v>128</v>
      </c>
      <c r="AR2334" s="102" t="s">
        <v>2889</v>
      </c>
      <c r="AS2334" s="102" t="s">
        <v>70</v>
      </c>
      <c r="AW2334" s="10" t="s">
        <v>113</v>
      </c>
      <c r="BC2334" s="103" t="e">
        <f>IF(L2334="základní",#REF!,0)</f>
        <v>#REF!</v>
      </c>
      <c r="BD2334" s="103">
        <f>IF(L2334="snížená",#REF!,0)</f>
        <v>0</v>
      </c>
      <c r="BE2334" s="103">
        <f>IF(L2334="zákl. přenesená",#REF!,0)</f>
        <v>0</v>
      </c>
      <c r="BF2334" s="103">
        <f>IF(L2334="sníž. přenesená",#REF!,0)</f>
        <v>0</v>
      </c>
      <c r="BG2334" s="103">
        <f>IF(L2334="nulová",#REF!,0)</f>
        <v>0</v>
      </c>
      <c r="BH2334" s="10" t="s">
        <v>78</v>
      </c>
      <c r="BI2334" s="103" t="e">
        <f>ROUND(#REF!*H2334,2)</f>
        <v>#REF!</v>
      </c>
      <c r="BJ2334" s="10" t="s">
        <v>112</v>
      </c>
      <c r="BK2334" s="102" t="s">
        <v>4208</v>
      </c>
    </row>
    <row r="2335" spans="2:63" s="1" customFormat="1" ht="19.5" x14ac:dyDescent="0.2">
      <c r="B2335" s="21"/>
      <c r="D2335" s="104" t="s">
        <v>114</v>
      </c>
      <c r="F2335" s="105" t="s">
        <v>4207</v>
      </c>
      <c r="I2335" s="97"/>
      <c r="J2335" s="156"/>
      <c r="K2335" s="106"/>
      <c r="R2335" s="44"/>
      <c r="AR2335" s="10" t="s">
        <v>114</v>
      </c>
      <c r="AS2335" s="10" t="s">
        <v>70</v>
      </c>
    </row>
    <row r="2336" spans="2:63" s="1" customFormat="1" ht="24.2" customHeight="1" x14ac:dyDescent="0.2">
      <c r="B2336" s="92"/>
      <c r="C2336" s="108" t="s">
        <v>4209</v>
      </c>
      <c r="D2336" s="108" t="s">
        <v>2889</v>
      </c>
      <c r="E2336" s="109" t="s">
        <v>4210</v>
      </c>
      <c r="F2336" s="110" t="s">
        <v>4211</v>
      </c>
      <c r="G2336" s="111" t="s">
        <v>111</v>
      </c>
      <c r="H2336" s="112">
        <v>2</v>
      </c>
      <c r="I2336" s="97" t="s">
        <v>4510</v>
      </c>
      <c r="J2336" s="156"/>
      <c r="K2336" s="113" t="s">
        <v>1</v>
      </c>
      <c r="L2336" s="114" t="s">
        <v>35</v>
      </c>
      <c r="M2336" s="100">
        <v>0</v>
      </c>
      <c r="N2336" s="100">
        <f>M2336*H2336</f>
        <v>0</v>
      </c>
      <c r="O2336" s="100">
        <v>0</v>
      </c>
      <c r="P2336" s="100">
        <f>O2336*H2336</f>
        <v>0</v>
      </c>
      <c r="Q2336" s="100">
        <v>0</v>
      </c>
      <c r="R2336" s="101">
        <f>Q2336*H2336</f>
        <v>0</v>
      </c>
      <c r="AP2336" s="102" t="s">
        <v>128</v>
      </c>
      <c r="AR2336" s="102" t="s">
        <v>2889</v>
      </c>
      <c r="AS2336" s="102" t="s">
        <v>70</v>
      </c>
      <c r="AW2336" s="10" t="s">
        <v>113</v>
      </c>
      <c r="BC2336" s="103" t="e">
        <f>IF(L2336="základní",#REF!,0)</f>
        <v>#REF!</v>
      </c>
      <c r="BD2336" s="103">
        <f>IF(L2336="snížená",#REF!,0)</f>
        <v>0</v>
      </c>
      <c r="BE2336" s="103">
        <f>IF(L2336="zákl. přenesená",#REF!,0)</f>
        <v>0</v>
      </c>
      <c r="BF2336" s="103">
        <f>IF(L2336="sníž. přenesená",#REF!,0)</f>
        <v>0</v>
      </c>
      <c r="BG2336" s="103">
        <f>IF(L2336="nulová",#REF!,0)</f>
        <v>0</v>
      </c>
      <c r="BH2336" s="10" t="s">
        <v>78</v>
      </c>
      <c r="BI2336" s="103" t="e">
        <f>ROUND(#REF!*H2336,2)</f>
        <v>#REF!</v>
      </c>
      <c r="BJ2336" s="10" t="s">
        <v>112</v>
      </c>
      <c r="BK2336" s="102" t="s">
        <v>4212</v>
      </c>
    </row>
    <row r="2337" spans="2:63" s="1" customFormat="1" ht="19.5" x14ac:dyDescent="0.2">
      <c r="B2337" s="21"/>
      <c r="D2337" s="104" t="s">
        <v>114</v>
      </c>
      <c r="F2337" s="105" t="s">
        <v>4211</v>
      </c>
      <c r="I2337" s="97"/>
      <c r="J2337" s="156"/>
      <c r="K2337" s="106"/>
      <c r="R2337" s="44"/>
      <c r="AR2337" s="10" t="s">
        <v>114</v>
      </c>
      <c r="AS2337" s="10" t="s">
        <v>70</v>
      </c>
    </row>
    <row r="2338" spans="2:63" s="1" customFormat="1" ht="24.2" customHeight="1" x14ac:dyDescent="0.2">
      <c r="B2338" s="92"/>
      <c r="C2338" s="108" t="s">
        <v>2344</v>
      </c>
      <c r="D2338" s="108" t="s">
        <v>2889</v>
      </c>
      <c r="E2338" s="109" t="s">
        <v>4213</v>
      </c>
      <c r="F2338" s="110" t="s">
        <v>4214</v>
      </c>
      <c r="G2338" s="111" t="s">
        <v>111</v>
      </c>
      <c r="H2338" s="112">
        <v>2</v>
      </c>
      <c r="I2338" s="97" t="s">
        <v>4510</v>
      </c>
      <c r="J2338" s="156"/>
      <c r="K2338" s="113" t="s">
        <v>1</v>
      </c>
      <c r="L2338" s="114" t="s">
        <v>35</v>
      </c>
      <c r="M2338" s="100">
        <v>0</v>
      </c>
      <c r="N2338" s="100">
        <f>M2338*H2338</f>
        <v>0</v>
      </c>
      <c r="O2338" s="100">
        <v>0</v>
      </c>
      <c r="P2338" s="100">
        <f>O2338*H2338</f>
        <v>0</v>
      </c>
      <c r="Q2338" s="100">
        <v>0</v>
      </c>
      <c r="R2338" s="101">
        <f>Q2338*H2338</f>
        <v>0</v>
      </c>
      <c r="AP2338" s="102" t="s">
        <v>128</v>
      </c>
      <c r="AR2338" s="102" t="s">
        <v>2889</v>
      </c>
      <c r="AS2338" s="102" t="s">
        <v>70</v>
      </c>
      <c r="AW2338" s="10" t="s">
        <v>113</v>
      </c>
      <c r="BC2338" s="103" t="e">
        <f>IF(L2338="základní",#REF!,0)</f>
        <v>#REF!</v>
      </c>
      <c r="BD2338" s="103">
        <f>IF(L2338="snížená",#REF!,0)</f>
        <v>0</v>
      </c>
      <c r="BE2338" s="103">
        <f>IF(L2338="zákl. přenesená",#REF!,0)</f>
        <v>0</v>
      </c>
      <c r="BF2338" s="103">
        <f>IF(L2338="sníž. přenesená",#REF!,0)</f>
        <v>0</v>
      </c>
      <c r="BG2338" s="103">
        <f>IF(L2338="nulová",#REF!,0)</f>
        <v>0</v>
      </c>
      <c r="BH2338" s="10" t="s">
        <v>78</v>
      </c>
      <c r="BI2338" s="103" t="e">
        <f>ROUND(#REF!*H2338,2)</f>
        <v>#REF!</v>
      </c>
      <c r="BJ2338" s="10" t="s">
        <v>112</v>
      </c>
      <c r="BK2338" s="102" t="s">
        <v>4215</v>
      </c>
    </row>
    <row r="2339" spans="2:63" s="1" customFormat="1" ht="19.5" x14ac:dyDescent="0.2">
      <c r="B2339" s="21"/>
      <c r="D2339" s="104" t="s">
        <v>114</v>
      </c>
      <c r="F2339" s="105" t="s">
        <v>4214</v>
      </c>
      <c r="I2339" s="97"/>
      <c r="J2339" s="156"/>
      <c r="K2339" s="106"/>
      <c r="R2339" s="44"/>
      <c r="AR2339" s="10" t="s">
        <v>114</v>
      </c>
      <c r="AS2339" s="10" t="s">
        <v>70</v>
      </c>
    </row>
    <row r="2340" spans="2:63" s="1" customFormat="1" ht="24.2" customHeight="1" x14ac:dyDescent="0.2">
      <c r="B2340" s="92"/>
      <c r="C2340" s="108" t="s">
        <v>4216</v>
      </c>
      <c r="D2340" s="108" t="s">
        <v>2889</v>
      </c>
      <c r="E2340" s="109" t="s">
        <v>4217</v>
      </c>
      <c r="F2340" s="110" t="s">
        <v>4218</v>
      </c>
      <c r="G2340" s="111" t="s">
        <v>111</v>
      </c>
      <c r="H2340" s="112">
        <v>2</v>
      </c>
      <c r="I2340" s="97" t="s">
        <v>4510</v>
      </c>
      <c r="J2340" s="156"/>
      <c r="K2340" s="113" t="s">
        <v>1</v>
      </c>
      <c r="L2340" s="114" t="s">
        <v>35</v>
      </c>
      <c r="M2340" s="100">
        <v>0</v>
      </c>
      <c r="N2340" s="100">
        <f>M2340*H2340</f>
        <v>0</v>
      </c>
      <c r="O2340" s="100">
        <v>0</v>
      </c>
      <c r="P2340" s="100">
        <f>O2340*H2340</f>
        <v>0</v>
      </c>
      <c r="Q2340" s="100">
        <v>0</v>
      </c>
      <c r="R2340" s="101">
        <f>Q2340*H2340</f>
        <v>0</v>
      </c>
      <c r="AP2340" s="102" t="s">
        <v>128</v>
      </c>
      <c r="AR2340" s="102" t="s">
        <v>2889</v>
      </c>
      <c r="AS2340" s="102" t="s">
        <v>70</v>
      </c>
      <c r="AW2340" s="10" t="s">
        <v>113</v>
      </c>
      <c r="BC2340" s="103" t="e">
        <f>IF(L2340="základní",#REF!,0)</f>
        <v>#REF!</v>
      </c>
      <c r="BD2340" s="103">
        <f>IF(L2340="snížená",#REF!,0)</f>
        <v>0</v>
      </c>
      <c r="BE2340" s="103">
        <f>IF(L2340="zákl. přenesená",#REF!,0)</f>
        <v>0</v>
      </c>
      <c r="BF2340" s="103">
        <f>IF(L2340="sníž. přenesená",#REF!,0)</f>
        <v>0</v>
      </c>
      <c r="BG2340" s="103">
        <f>IF(L2340="nulová",#REF!,0)</f>
        <v>0</v>
      </c>
      <c r="BH2340" s="10" t="s">
        <v>78</v>
      </c>
      <c r="BI2340" s="103" t="e">
        <f>ROUND(#REF!*H2340,2)</f>
        <v>#REF!</v>
      </c>
      <c r="BJ2340" s="10" t="s">
        <v>112</v>
      </c>
      <c r="BK2340" s="102" t="s">
        <v>4219</v>
      </c>
    </row>
    <row r="2341" spans="2:63" s="1" customFormat="1" ht="19.5" x14ac:dyDescent="0.2">
      <c r="B2341" s="21"/>
      <c r="D2341" s="104" t="s">
        <v>114</v>
      </c>
      <c r="F2341" s="105" t="s">
        <v>4218</v>
      </c>
      <c r="I2341" s="97"/>
      <c r="J2341" s="156"/>
      <c r="K2341" s="106"/>
      <c r="R2341" s="44"/>
      <c r="AR2341" s="10" t="s">
        <v>114</v>
      </c>
      <c r="AS2341" s="10" t="s">
        <v>70</v>
      </c>
    </row>
    <row r="2342" spans="2:63" s="1" customFormat="1" ht="24.2" customHeight="1" x14ac:dyDescent="0.2">
      <c r="B2342" s="92"/>
      <c r="C2342" s="108" t="s">
        <v>2349</v>
      </c>
      <c r="D2342" s="108" t="s">
        <v>2889</v>
      </c>
      <c r="E2342" s="109" t="s">
        <v>4220</v>
      </c>
      <c r="F2342" s="110" t="s">
        <v>4221</v>
      </c>
      <c r="G2342" s="111" t="s">
        <v>111</v>
      </c>
      <c r="H2342" s="112">
        <v>2</v>
      </c>
      <c r="I2342" s="97" t="s">
        <v>4510</v>
      </c>
      <c r="J2342" s="156"/>
      <c r="K2342" s="113" t="s">
        <v>1</v>
      </c>
      <c r="L2342" s="114" t="s">
        <v>35</v>
      </c>
      <c r="M2342" s="100">
        <v>0</v>
      </c>
      <c r="N2342" s="100">
        <f>M2342*H2342</f>
        <v>0</v>
      </c>
      <c r="O2342" s="100">
        <v>0</v>
      </c>
      <c r="P2342" s="100">
        <f>O2342*H2342</f>
        <v>0</v>
      </c>
      <c r="Q2342" s="100">
        <v>0</v>
      </c>
      <c r="R2342" s="101">
        <f>Q2342*H2342</f>
        <v>0</v>
      </c>
      <c r="AP2342" s="102" t="s">
        <v>128</v>
      </c>
      <c r="AR2342" s="102" t="s">
        <v>2889</v>
      </c>
      <c r="AS2342" s="102" t="s">
        <v>70</v>
      </c>
      <c r="AW2342" s="10" t="s">
        <v>113</v>
      </c>
      <c r="BC2342" s="103" t="e">
        <f>IF(L2342="základní",#REF!,0)</f>
        <v>#REF!</v>
      </c>
      <c r="BD2342" s="103">
        <f>IF(L2342="snížená",#REF!,0)</f>
        <v>0</v>
      </c>
      <c r="BE2342" s="103">
        <f>IF(L2342="zákl. přenesená",#REF!,0)</f>
        <v>0</v>
      </c>
      <c r="BF2342" s="103">
        <f>IF(L2342="sníž. přenesená",#REF!,0)</f>
        <v>0</v>
      </c>
      <c r="BG2342" s="103">
        <f>IF(L2342="nulová",#REF!,0)</f>
        <v>0</v>
      </c>
      <c r="BH2342" s="10" t="s">
        <v>78</v>
      </c>
      <c r="BI2342" s="103" t="e">
        <f>ROUND(#REF!*H2342,2)</f>
        <v>#REF!</v>
      </c>
      <c r="BJ2342" s="10" t="s">
        <v>112</v>
      </c>
      <c r="BK2342" s="102" t="s">
        <v>4222</v>
      </c>
    </row>
    <row r="2343" spans="2:63" s="1" customFormat="1" ht="19.5" x14ac:dyDescent="0.2">
      <c r="B2343" s="21"/>
      <c r="D2343" s="104" t="s">
        <v>114</v>
      </c>
      <c r="F2343" s="105" t="s">
        <v>4221</v>
      </c>
      <c r="I2343" s="97"/>
      <c r="J2343" s="156"/>
      <c r="K2343" s="106"/>
      <c r="R2343" s="44"/>
      <c r="AR2343" s="10" t="s">
        <v>114</v>
      </c>
      <c r="AS2343" s="10" t="s">
        <v>70</v>
      </c>
    </row>
    <row r="2344" spans="2:63" s="1" customFormat="1" ht="24.2" customHeight="1" x14ac:dyDescent="0.2">
      <c r="B2344" s="92"/>
      <c r="C2344" s="108" t="s">
        <v>4223</v>
      </c>
      <c r="D2344" s="108" t="s">
        <v>2889</v>
      </c>
      <c r="E2344" s="109" t="s">
        <v>4224</v>
      </c>
      <c r="F2344" s="110" t="s">
        <v>4225</v>
      </c>
      <c r="G2344" s="111" t="s">
        <v>111</v>
      </c>
      <c r="H2344" s="112">
        <v>2</v>
      </c>
      <c r="I2344" s="97" t="s">
        <v>4510</v>
      </c>
      <c r="J2344" s="156"/>
      <c r="K2344" s="113" t="s">
        <v>1</v>
      </c>
      <c r="L2344" s="114" t="s">
        <v>35</v>
      </c>
      <c r="M2344" s="100">
        <v>0</v>
      </c>
      <c r="N2344" s="100">
        <f>M2344*H2344</f>
        <v>0</v>
      </c>
      <c r="O2344" s="100">
        <v>0</v>
      </c>
      <c r="P2344" s="100">
        <f>O2344*H2344</f>
        <v>0</v>
      </c>
      <c r="Q2344" s="100">
        <v>0</v>
      </c>
      <c r="R2344" s="101">
        <f>Q2344*H2344</f>
        <v>0</v>
      </c>
      <c r="AP2344" s="102" t="s">
        <v>128</v>
      </c>
      <c r="AR2344" s="102" t="s">
        <v>2889</v>
      </c>
      <c r="AS2344" s="102" t="s">
        <v>70</v>
      </c>
      <c r="AW2344" s="10" t="s">
        <v>113</v>
      </c>
      <c r="BC2344" s="103" t="e">
        <f>IF(L2344="základní",#REF!,0)</f>
        <v>#REF!</v>
      </c>
      <c r="BD2344" s="103">
        <f>IF(L2344="snížená",#REF!,0)</f>
        <v>0</v>
      </c>
      <c r="BE2344" s="103">
        <f>IF(L2344="zákl. přenesená",#REF!,0)</f>
        <v>0</v>
      </c>
      <c r="BF2344" s="103">
        <f>IF(L2344="sníž. přenesená",#REF!,0)</f>
        <v>0</v>
      </c>
      <c r="BG2344" s="103">
        <f>IF(L2344="nulová",#REF!,0)</f>
        <v>0</v>
      </c>
      <c r="BH2344" s="10" t="s">
        <v>78</v>
      </c>
      <c r="BI2344" s="103" t="e">
        <f>ROUND(#REF!*H2344,2)</f>
        <v>#REF!</v>
      </c>
      <c r="BJ2344" s="10" t="s">
        <v>112</v>
      </c>
      <c r="BK2344" s="102" t="s">
        <v>4226</v>
      </c>
    </row>
    <row r="2345" spans="2:63" s="1" customFormat="1" ht="19.5" x14ac:dyDescent="0.2">
      <c r="B2345" s="21"/>
      <c r="D2345" s="104" t="s">
        <v>114</v>
      </c>
      <c r="F2345" s="105" t="s">
        <v>4225</v>
      </c>
      <c r="I2345" s="97"/>
      <c r="J2345" s="156"/>
      <c r="K2345" s="106"/>
      <c r="R2345" s="44"/>
      <c r="AR2345" s="10" t="s">
        <v>114</v>
      </c>
      <c r="AS2345" s="10" t="s">
        <v>70</v>
      </c>
    </row>
    <row r="2346" spans="2:63" s="1" customFormat="1" ht="24.2" customHeight="1" x14ac:dyDescent="0.2">
      <c r="B2346" s="92"/>
      <c r="C2346" s="108" t="s">
        <v>2353</v>
      </c>
      <c r="D2346" s="108" t="s">
        <v>2889</v>
      </c>
      <c r="E2346" s="109" t="s">
        <v>4227</v>
      </c>
      <c r="F2346" s="110" t="s">
        <v>4228</v>
      </c>
      <c r="G2346" s="111" t="s">
        <v>111</v>
      </c>
      <c r="H2346" s="112">
        <v>2</v>
      </c>
      <c r="I2346" s="97" t="s">
        <v>4510</v>
      </c>
      <c r="J2346" s="156"/>
      <c r="K2346" s="113" t="s">
        <v>1</v>
      </c>
      <c r="L2346" s="114" t="s">
        <v>35</v>
      </c>
      <c r="M2346" s="100">
        <v>0</v>
      </c>
      <c r="N2346" s="100">
        <f>M2346*H2346</f>
        <v>0</v>
      </c>
      <c r="O2346" s="100">
        <v>0</v>
      </c>
      <c r="P2346" s="100">
        <f>O2346*H2346</f>
        <v>0</v>
      </c>
      <c r="Q2346" s="100">
        <v>0</v>
      </c>
      <c r="R2346" s="101">
        <f>Q2346*H2346</f>
        <v>0</v>
      </c>
      <c r="AP2346" s="102" t="s">
        <v>128</v>
      </c>
      <c r="AR2346" s="102" t="s">
        <v>2889</v>
      </c>
      <c r="AS2346" s="102" t="s">
        <v>70</v>
      </c>
      <c r="AW2346" s="10" t="s">
        <v>113</v>
      </c>
      <c r="BC2346" s="103" t="e">
        <f>IF(L2346="základní",#REF!,0)</f>
        <v>#REF!</v>
      </c>
      <c r="BD2346" s="103">
        <f>IF(L2346="snížená",#REF!,0)</f>
        <v>0</v>
      </c>
      <c r="BE2346" s="103">
        <f>IF(L2346="zákl. přenesená",#REF!,0)</f>
        <v>0</v>
      </c>
      <c r="BF2346" s="103">
        <f>IF(L2346="sníž. přenesená",#REF!,0)</f>
        <v>0</v>
      </c>
      <c r="BG2346" s="103">
        <f>IF(L2346="nulová",#REF!,0)</f>
        <v>0</v>
      </c>
      <c r="BH2346" s="10" t="s">
        <v>78</v>
      </c>
      <c r="BI2346" s="103" t="e">
        <f>ROUND(#REF!*H2346,2)</f>
        <v>#REF!</v>
      </c>
      <c r="BJ2346" s="10" t="s">
        <v>112</v>
      </c>
      <c r="BK2346" s="102" t="s">
        <v>4229</v>
      </c>
    </row>
    <row r="2347" spans="2:63" s="1" customFormat="1" ht="19.5" x14ac:dyDescent="0.2">
      <c r="B2347" s="21"/>
      <c r="D2347" s="104" t="s">
        <v>114</v>
      </c>
      <c r="F2347" s="105" t="s">
        <v>4228</v>
      </c>
      <c r="I2347" s="97"/>
      <c r="J2347" s="156"/>
      <c r="K2347" s="106"/>
      <c r="R2347" s="44"/>
      <c r="AR2347" s="10" t="s">
        <v>114</v>
      </c>
      <c r="AS2347" s="10" t="s">
        <v>70</v>
      </c>
    </row>
    <row r="2348" spans="2:63" s="1" customFormat="1" ht="24.2" customHeight="1" x14ac:dyDescent="0.2">
      <c r="B2348" s="92"/>
      <c r="C2348" s="108" t="s">
        <v>4230</v>
      </c>
      <c r="D2348" s="108" t="s">
        <v>2889</v>
      </c>
      <c r="E2348" s="109" t="s">
        <v>4231</v>
      </c>
      <c r="F2348" s="110" t="s">
        <v>4232</v>
      </c>
      <c r="G2348" s="111" t="s">
        <v>111</v>
      </c>
      <c r="H2348" s="112">
        <v>2</v>
      </c>
      <c r="I2348" s="97" t="s">
        <v>4510</v>
      </c>
      <c r="J2348" s="156"/>
      <c r="K2348" s="113" t="s">
        <v>1</v>
      </c>
      <c r="L2348" s="114" t="s">
        <v>35</v>
      </c>
      <c r="M2348" s="100">
        <v>0</v>
      </c>
      <c r="N2348" s="100">
        <f>M2348*H2348</f>
        <v>0</v>
      </c>
      <c r="O2348" s="100">
        <v>0</v>
      </c>
      <c r="P2348" s="100">
        <f>O2348*H2348</f>
        <v>0</v>
      </c>
      <c r="Q2348" s="100">
        <v>0</v>
      </c>
      <c r="R2348" s="101">
        <f>Q2348*H2348</f>
        <v>0</v>
      </c>
      <c r="AP2348" s="102" t="s">
        <v>128</v>
      </c>
      <c r="AR2348" s="102" t="s">
        <v>2889</v>
      </c>
      <c r="AS2348" s="102" t="s">
        <v>70</v>
      </c>
      <c r="AW2348" s="10" t="s">
        <v>113</v>
      </c>
      <c r="BC2348" s="103" t="e">
        <f>IF(L2348="základní",#REF!,0)</f>
        <v>#REF!</v>
      </c>
      <c r="BD2348" s="103">
        <f>IF(L2348="snížená",#REF!,0)</f>
        <v>0</v>
      </c>
      <c r="BE2348" s="103">
        <f>IF(L2348="zákl. přenesená",#REF!,0)</f>
        <v>0</v>
      </c>
      <c r="BF2348" s="103">
        <f>IF(L2348="sníž. přenesená",#REF!,0)</f>
        <v>0</v>
      </c>
      <c r="BG2348" s="103">
        <f>IF(L2348="nulová",#REF!,0)</f>
        <v>0</v>
      </c>
      <c r="BH2348" s="10" t="s">
        <v>78</v>
      </c>
      <c r="BI2348" s="103" t="e">
        <f>ROUND(#REF!*H2348,2)</f>
        <v>#REF!</v>
      </c>
      <c r="BJ2348" s="10" t="s">
        <v>112</v>
      </c>
      <c r="BK2348" s="102" t="s">
        <v>4233</v>
      </c>
    </row>
    <row r="2349" spans="2:63" s="1" customFormat="1" ht="19.5" x14ac:dyDescent="0.2">
      <c r="B2349" s="21"/>
      <c r="D2349" s="104" t="s">
        <v>114</v>
      </c>
      <c r="F2349" s="105" t="s">
        <v>4232</v>
      </c>
      <c r="I2349" s="97"/>
      <c r="J2349" s="156"/>
      <c r="K2349" s="106"/>
      <c r="R2349" s="44"/>
      <c r="AR2349" s="10" t="s">
        <v>114</v>
      </c>
      <c r="AS2349" s="10" t="s">
        <v>70</v>
      </c>
    </row>
    <row r="2350" spans="2:63" s="1" customFormat="1" ht="24.2" customHeight="1" x14ac:dyDescent="0.2">
      <c r="B2350" s="92"/>
      <c r="C2350" s="108" t="s">
        <v>2358</v>
      </c>
      <c r="D2350" s="108" t="s">
        <v>2889</v>
      </c>
      <c r="E2350" s="109" t="s">
        <v>4234</v>
      </c>
      <c r="F2350" s="110" t="s">
        <v>4235</v>
      </c>
      <c r="G2350" s="111" t="s">
        <v>111</v>
      </c>
      <c r="H2350" s="112">
        <v>2</v>
      </c>
      <c r="I2350" s="97" t="s">
        <v>4510</v>
      </c>
      <c r="J2350" s="156"/>
      <c r="K2350" s="113" t="s">
        <v>1</v>
      </c>
      <c r="L2350" s="114" t="s">
        <v>35</v>
      </c>
      <c r="M2350" s="100">
        <v>0</v>
      </c>
      <c r="N2350" s="100">
        <f>M2350*H2350</f>
        <v>0</v>
      </c>
      <c r="O2350" s="100">
        <v>0</v>
      </c>
      <c r="P2350" s="100">
        <f>O2350*H2350</f>
        <v>0</v>
      </c>
      <c r="Q2350" s="100">
        <v>0</v>
      </c>
      <c r="R2350" s="101">
        <f>Q2350*H2350</f>
        <v>0</v>
      </c>
      <c r="AP2350" s="102" t="s">
        <v>128</v>
      </c>
      <c r="AR2350" s="102" t="s">
        <v>2889</v>
      </c>
      <c r="AS2350" s="102" t="s">
        <v>70</v>
      </c>
      <c r="AW2350" s="10" t="s">
        <v>113</v>
      </c>
      <c r="BC2350" s="103" t="e">
        <f>IF(L2350="základní",#REF!,0)</f>
        <v>#REF!</v>
      </c>
      <c r="BD2350" s="103">
        <f>IF(L2350="snížená",#REF!,0)</f>
        <v>0</v>
      </c>
      <c r="BE2350" s="103">
        <f>IF(L2350="zákl. přenesená",#REF!,0)</f>
        <v>0</v>
      </c>
      <c r="BF2350" s="103">
        <f>IF(L2350="sníž. přenesená",#REF!,0)</f>
        <v>0</v>
      </c>
      <c r="BG2350" s="103">
        <f>IF(L2350="nulová",#REF!,0)</f>
        <v>0</v>
      </c>
      <c r="BH2350" s="10" t="s">
        <v>78</v>
      </c>
      <c r="BI2350" s="103" t="e">
        <f>ROUND(#REF!*H2350,2)</f>
        <v>#REF!</v>
      </c>
      <c r="BJ2350" s="10" t="s">
        <v>112</v>
      </c>
      <c r="BK2350" s="102" t="s">
        <v>4236</v>
      </c>
    </row>
    <row r="2351" spans="2:63" s="1" customFormat="1" ht="19.5" x14ac:dyDescent="0.2">
      <c r="B2351" s="21"/>
      <c r="D2351" s="104" t="s">
        <v>114</v>
      </c>
      <c r="F2351" s="105" t="s">
        <v>4235</v>
      </c>
      <c r="I2351" s="97"/>
      <c r="J2351" s="156"/>
      <c r="K2351" s="106"/>
      <c r="R2351" s="44"/>
      <c r="AR2351" s="10" t="s">
        <v>114</v>
      </c>
      <c r="AS2351" s="10" t="s">
        <v>70</v>
      </c>
    </row>
    <row r="2352" spans="2:63" s="1" customFormat="1" ht="24.2" customHeight="1" x14ac:dyDescent="0.2">
      <c r="B2352" s="92"/>
      <c r="C2352" s="108" t="s">
        <v>4237</v>
      </c>
      <c r="D2352" s="108" t="s">
        <v>2889</v>
      </c>
      <c r="E2352" s="109" t="s">
        <v>4238</v>
      </c>
      <c r="F2352" s="110" t="s">
        <v>4239</v>
      </c>
      <c r="G2352" s="111" t="s">
        <v>111</v>
      </c>
      <c r="H2352" s="112">
        <v>2</v>
      </c>
      <c r="I2352" s="97" t="s">
        <v>4510</v>
      </c>
      <c r="J2352" s="156"/>
      <c r="K2352" s="113" t="s">
        <v>1</v>
      </c>
      <c r="L2352" s="114" t="s">
        <v>35</v>
      </c>
      <c r="M2352" s="100">
        <v>0</v>
      </c>
      <c r="N2352" s="100">
        <f>M2352*H2352</f>
        <v>0</v>
      </c>
      <c r="O2352" s="100">
        <v>0</v>
      </c>
      <c r="P2352" s="100">
        <f>O2352*H2352</f>
        <v>0</v>
      </c>
      <c r="Q2352" s="100">
        <v>0</v>
      </c>
      <c r="R2352" s="101">
        <f>Q2352*H2352</f>
        <v>0</v>
      </c>
      <c r="AP2352" s="102" t="s">
        <v>128</v>
      </c>
      <c r="AR2352" s="102" t="s">
        <v>2889</v>
      </c>
      <c r="AS2352" s="102" t="s">
        <v>70</v>
      </c>
      <c r="AW2352" s="10" t="s">
        <v>113</v>
      </c>
      <c r="BC2352" s="103" t="e">
        <f>IF(L2352="základní",#REF!,0)</f>
        <v>#REF!</v>
      </c>
      <c r="BD2352" s="103">
        <f>IF(L2352="snížená",#REF!,0)</f>
        <v>0</v>
      </c>
      <c r="BE2352" s="103">
        <f>IF(L2352="zákl. přenesená",#REF!,0)</f>
        <v>0</v>
      </c>
      <c r="BF2352" s="103">
        <f>IF(L2352="sníž. přenesená",#REF!,0)</f>
        <v>0</v>
      </c>
      <c r="BG2352" s="103">
        <f>IF(L2352="nulová",#REF!,0)</f>
        <v>0</v>
      </c>
      <c r="BH2352" s="10" t="s">
        <v>78</v>
      </c>
      <c r="BI2352" s="103" t="e">
        <f>ROUND(#REF!*H2352,2)</f>
        <v>#REF!</v>
      </c>
      <c r="BJ2352" s="10" t="s">
        <v>112</v>
      </c>
      <c r="BK2352" s="102" t="s">
        <v>4240</v>
      </c>
    </row>
    <row r="2353" spans="2:63" s="1" customFormat="1" ht="19.5" x14ac:dyDescent="0.2">
      <c r="B2353" s="21"/>
      <c r="D2353" s="104" t="s">
        <v>114</v>
      </c>
      <c r="F2353" s="105" t="s">
        <v>4239</v>
      </c>
      <c r="I2353" s="97"/>
      <c r="J2353" s="156"/>
      <c r="K2353" s="106"/>
      <c r="R2353" s="44"/>
      <c r="AR2353" s="10" t="s">
        <v>114</v>
      </c>
      <c r="AS2353" s="10" t="s">
        <v>70</v>
      </c>
    </row>
    <row r="2354" spans="2:63" s="1" customFormat="1" ht="24.2" customHeight="1" x14ac:dyDescent="0.2">
      <c r="B2354" s="92"/>
      <c r="C2354" s="108" t="s">
        <v>2362</v>
      </c>
      <c r="D2354" s="108" t="s">
        <v>2889</v>
      </c>
      <c r="E2354" s="109" t="s">
        <v>4241</v>
      </c>
      <c r="F2354" s="110" t="s">
        <v>4242</v>
      </c>
      <c r="G2354" s="111" t="s">
        <v>111</v>
      </c>
      <c r="H2354" s="112">
        <v>2</v>
      </c>
      <c r="I2354" s="97" t="s">
        <v>4510</v>
      </c>
      <c r="J2354" s="156"/>
      <c r="K2354" s="113" t="s">
        <v>1</v>
      </c>
      <c r="L2354" s="114" t="s">
        <v>35</v>
      </c>
      <c r="M2354" s="100">
        <v>0</v>
      </c>
      <c r="N2354" s="100">
        <f>M2354*H2354</f>
        <v>0</v>
      </c>
      <c r="O2354" s="100">
        <v>0</v>
      </c>
      <c r="P2354" s="100">
        <f>O2354*H2354</f>
        <v>0</v>
      </c>
      <c r="Q2354" s="100">
        <v>0</v>
      </c>
      <c r="R2354" s="101">
        <f>Q2354*H2354</f>
        <v>0</v>
      </c>
      <c r="AP2354" s="102" t="s">
        <v>128</v>
      </c>
      <c r="AR2354" s="102" t="s">
        <v>2889</v>
      </c>
      <c r="AS2354" s="102" t="s">
        <v>70</v>
      </c>
      <c r="AW2354" s="10" t="s">
        <v>113</v>
      </c>
      <c r="BC2354" s="103" t="e">
        <f>IF(L2354="základní",#REF!,0)</f>
        <v>#REF!</v>
      </c>
      <c r="BD2354" s="103">
        <f>IF(L2354="snížená",#REF!,0)</f>
        <v>0</v>
      </c>
      <c r="BE2354" s="103">
        <f>IF(L2354="zákl. přenesená",#REF!,0)</f>
        <v>0</v>
      </c>
      <c r="BF2354" s="103">
        <f>IF(L2354="sníž. přenesená",#REF!,0)</f>
        <v>0</v>
      </c>
      <c r="BG2354" s="103">
        <f>IF(L2354="nulová",#REF!,0)</f>
        <v>0</v>
      </c>
      <c r="BH2354" s="10" t="s">
        <v>78</v>
      </c>
      <c r="BI2354" s="103" t="e">
        <f>ROUND(#REF!*H2354,2)</f>
        <v>#REF!</v>
      </c>
      <c r="BJ2354" s="10" t="s">
        <v>112</v>
      </c>
      <c r="BK2354" s="102" t="s">
        <v>4243</v>
      </c>
    </row>
    <row r="2355" spans="2:63" s="1" customFormat="1" ht="19.5" x14ac:dyDescent="0.2">
      <c r="B2355" s="21"/>
      <c r="D2355" s="104" t="s">
        <v>114</v>
      </c>
      <c r="F2355" s="105" t="s">
        <v>4242</v>
      </c>
      <c r="I2355" s="97"/>
      <c r="J2355" s="156"/>
      <c r="K2355" s="106"/>
      <c r="R2355" s="44"/>
      <c r="AR2355" s="10" t="s">
        <v>114</v>
      </c>
      <c r="AS2355" s="10" t="s">
        <v>70</v>
      </c>
    </row>
    <row r="2356" spans="2:63" s="1" customFormat="1" ht="24.2" customHeight="1" x14ac:dyDescent="0.2">
      <c r="B2356" s="92"/>
      <c r="C2356" s="108" t="s">
        <v>4244</v>
      </c>
      <c r="D2356" s="108" t="s">
        <v>2889</v>
      </c>
      <c r="E2356" s="109" t="s">
        <v>4245</v>
      </c>
      <c r="F2356" s="110" t="s">
        <v>4246</v>
      </c>
      <c r="G2356" s="111" t="s">
        <v>111</v>
      </c>
      <c r="H2356" s="112">
        <v>2</v>
      </c>
      <c r="I2356" s="97" t="s">
        <v>4510</v>
      </c>
      <c r="J2356" s="156"/>
      <c r="K2356" s="113" t="s">
        <v>1</v>
      </c>
      <c r="L2356" s="114" t="s">
        <v>35</v>
      </c>
      <c r="M2356" s="100">
        <v>0</v>
      </c>
      <c r="N2356" s="100">
        <f>M2356*H2356</f>
        <v>0</v>
      </c>
      <c r="O2356" s="100">
        <v>0</v>
      </c>
      <c r="P2356" s="100">
        <f>O2356*H2356</f>
        <v>0</v>
      </c>
      <c r="Q2356" s="100">
        <v>0</v>
      </c>
      <c r="R2356" s="101">
        <f>Q2356*H2356</f>
        <v>0</v>
      </c>
      <c r="AP2356" s="102" t="s">
        <v>128</v>
      </c>
      <c r="AR2356" s="102" t="s">
        <v>2889</v>
      </c>
      <c r="AS2356" s="102" t="s">
        <v>70</v>
      </c>
      <c r="AW2356" s="10" t="s">
        <v>113</v>
      </c>
      <c r="BC2356" s="103" t="e">
        <f>IF(L2356="základní",#REF!,0)</f>
        <v>#REF!</v>
      </c>
      <c r="BD2356" s="103">
        <f>IF(L2356="snížená",#REF!,0)</f>
        <v>0</v>
      </c>
      <c r="BE2356" s="103">
        <f>IF(L2356="zákl. přenesená",#REF!,0)</f>
        <v>0</v>
      </c>
      <c r="BF2356" s="103">
        <f>IF(L2356="sníž. přenesená",#REF!,0)</f>
        <v>0</v>
      </c>
      <c r="BG2356" s="103">
        <f>IF(L2356="nulová",#REF!,0)</f>
        <v>0</v>
      </c>
      <c r="BH2356" s="10" t="s">
        <v>78</v>
      </c>
      <c r="BI2356" s="103" t="e">
        <f>ROUND(#REF!*H2356,2)</f>
        <v>#REF!</v>
      </c>
      <c r="BJ2356" s="10" t="s">
        <v>112</v>
      </c>
      <c r="BK2356" s="102" t="s">
        <v>4247</v>
      </c>
    </row>
    <row r="2357" spans="2:63" s="1" customFormat="1" ht="19.5" x14ac:dyDescent="0.2">
      <c r="B2357" s="21"/>
      <c r="D2357" s="104" t="s">
        <v>114</v>
      </c>
      <c r="F2357" s="105" t="s">
        <v>4246</v>
      </c>
      <c r="I2357" s="97"/>
      <c r="J2357" s="156"/>
      <c r="K2357" s="106"/>
      <c r="R2357" s="44"/>
      <c r="AR2357" s="10" t="s">
        <v>114</v>
      </c>
      <c r="AS2357" s="10" t="s">
        <v>70</v>
      </c>
    </row>
    <row r="2358" spans="2:63" s="1" customFormat="1" ht="24.2" customHeight="1" x14ac:dyDescent="0.2">
      <c r="B2358" s="92"/>
      <c r="C2358" s="108" t="s">
        <v>2367</v>
      </c>
      <c r="D2358" s="108" t="s">
        <v>2889</v>
      </c>
      <c r="E2358" s="109" t="s">
        <v>4248</v>
      </c>
      <c r="F2358" s="110" t="s">
        <v>4249</v>
      </c>
      <c r="G2358" s="111" t="s">
        <v>111</v>
      </c>
      <c r="H2358" s="112">
        <v>2</v>
      </c>
      <c r="I2358" s="97" t="s">
        <v>4510</v>
      </c>
      <c r="J2358" s="156"/>
      <c r="K2358" s="113" t="s">
        <v>1</v>
      </c>
      <c r="L2358" s="114" t="s">
        <v>35</v>
      </c>
      <c r="M2358" s="100">
        <v>0</v>
      </c>
      <c r="N2358" s="100">
        <f>M2358*H2358</f>
        <v>0</v>
      </c>
      <c r="O2358" s="100">
        <v>0</v>
      </c>
      <c r="P2358" s="100">
        <f>O2358*H2358</f>
        <v>0</v>
      </c>
      <c r="Q2358" s="100">
        <v>0</v>
      </c>
      <c r="R2358" s="101">
        <f>Q2358*H2358</f>
        <v>0</v>
      </c>
      <c r="AP2358" s="102" t="s">
        <v>128</v>
      </c>
      <c r="AR2358" s="102" t="s">
        <v>2889</v>
      </c>
      <c r="AS2358" s="102" t="s">
        <v>70</v>
      </c>
      <c r="AW2358" s="10" t="s">
        <v>113</v>
      </c>
      <c r="BC2358" s="103" t="e">
        <f>IF(L2358="základní",#REF!,0)</f>
        <v>#REF!</v>
      </c>
      <c r="BD2358" s="103">
        <f>IF(L2358="snížená",#REF!,0)</f>
        <v>0</v>
      </c>
      <c r="BE2358" s="103">
        <f>IF(L2358="zákl. přenesená",#REF!,0)</f>
        <v>0</v>
      </c>
      <c r="BF2358" s="103">
        <f>IF(L2358="sníž. přenesená",#REF!,0)</f>
        <v>0</v>
      </c>
      <c r="BG2358" s="103">
        <f>IF(L2358="nulová",#REF!,0)</f>
        <v>0</v>
      </c>
      <c r="BH2358" s="10" t="s">
        <v>78</v>
      </c>
      <c r="BI2358" s="103" t="e">
        <f>ROUND(#REF!*H2358,2)</f>
        <v>#REF!</v>
      </c>
      <c r="BJ2358" s="10" t="s">
        <v>112</v>
      </c>
      <c r="BK2358" s="102" t="s">
        <v>4250</v>
      </c>
    </row>
    <row r="2359" spans="2:63" s="1" customFormat="1" ht="19.5" x14ac:dyDescent="0.2">
      <c r="B2359" s="21"/>
      <c r="D2359" s="104" t="s">
        <v>114</v>
      </c>
      <c r="F2359" s="105" t="s">
        <v>4249</v>
      </c>
      <c r="I2359" s="97"/>
      <c r="J2359" s="156"/>
      <c r="K2359" s="106"/>
      <c r="R2359" s="44"/>
      <c r="AR2359" s="10" t="s">
        <v>114</v>
      </c>
      <c r="AS2359" s="10" t="s">
        <v>70</v>
      </c>
    </row>
    <row r="2360" spans="2:63" s="1" customFormat="1" ht="24.2" customHeight="1" x14ac:dyDescent="0.2">
      <c r="B2360" s="92"/>
      <c r="C2360" s="108" t="s">
        <v>4251</v>
      </c>
      <c r="D2360" s="108" t="s">
        <v>2889</v>
      </c>
      <c r="E2360" s="109" t="s">
        <v>4252</v>
      </c>
      <c r="F2360" s="110" t="s">
        <v>4253</v>
      </c>
      <c r="G2360" s="111" t="s">
        <v>111</v>
      </c>
      <c r="H2360" s="112">
        <v>2</v>
      </c>
      <c r="I2360" s="97" t="s">
        <v>4510</v>
      </c>
      <c r="J2360" s="156"/>
      <c r="K2360" s="113" t="s">
        <v>1</v>
      </c>
      <c r="L2360" s="114" t="s">
        <v>35</v>
      </c>
      <c r="M2360" s="100">
        <v>0</v>
      </c>
      <c r="N2360" s="100">
        <f>M2360*H2360</f>
        <v>0</v>
      </c>
      <c r="O2360" s="100">
        <v>0</v>
      </c>
      <c r="P2360" s="100">
        <f>O2360*H2360</f>
        <v>0</v>
      </c>
      <c r="Q2360" s="100">
        <v>0</v>
      </c>
      <c r="R2360" s="101">
        <f>Q2360*H2360</f>
        <v>0</v>
      </c>
      <c r="AP2360" s="102" t="s">
        <v>128</v>
      </c>
      <c r="AR2360" s="102" t="s">
        <v>2889</v>
      </c>
      <c r="AS2360" s="102" t="s">
        <v>70</v>
      </c>
      <c r="AW2360" s="10" t="s">
        <v>113</v>
      </c>
      <c r="BC2360" s="103" t="e">
        <f>IF(L2360="základní",#REF!,0)</f>
        <v>#REF!</v>
      </c>
      <c r="BD2360" s="103">
        <f>IF(L2360="snížená",#REF!,0)</f>
        <v>0</v>
      </c>
      <c r="BE2360" s="103">
        <f>IF(L2360="zákl. přenesená",#REF!,0)</f>
        <v>0</v>
      </c>
      <c r="BF2360" s="103">
        <f>IF(L2360="sníž. přenesená",#REF!,0)</f>
        <v>0</v>
      </c>
      <c r="BG2360" s="103">
        <f>IF(L2360="nulová",#REF!,0)</f>
        <v>0</v>
      </c>
      <c r="BH2360" s="10" t="s">
        <v>78</v>
      </c>
      <c r="BI2360" s="103" t="e">
        <f>ROUND(#REF!*H2360,2)</f>
        <v>#REF!</v>
      </c>
      <c r="BJ2360" s="10" t="s">
        <v>112</v>
      </c>
      <c r="BK2360" s="102" t="s">
        <v>4254</v>
      </c>
    </row>
    <row r="2361" spans="2:63" s="1" customFormat="1" ht="19.5" x14ac:dyDescent="0.2">
      <c r="B2361" s="21"/>
      <c r="D2361" s="104" t="s">
        <v>114</v>
      </c>
      <c r="F2361" s="105" t="s">
        <v>4253</v>
      </c>
      <c r="I2361" s="97"/>
      <c r="J2361" s="156"/>
      <c r="K2361" s="106"/>
      <c r="R2361" s="44"/>
      <c r="AR2361" s="10" t="s">
        <v>114</v>
      </c>
      <c r="AS2361" s="10" t="s">
        <v>70</v>
      </c>
    </row>
    <row r="2362" spans="2:63" s="1" customFormat="1" ht="24.2" customHeight="1" x14ac:dyDescent="0.2">
      <c r="B2362" s="92"/>
      <c r="C2362" s="108" t="s">
        <v>2371</v>
      </c>
      <c r="D2362" s="108" t="s">
        <v>2889</v>
      </c>
      <c r="E2362" s="109" t="s">
        <v>4255</v>
      </c>
      <c r="F2362" s="110" t="s">
        <v>4256</v>
      </c>
      <c r="G2362" s="111" t="s">
        <v>111</v>
      </c>
      <c r="H2362" s="112">
        <v>1</v>
      </c>
      <c r="I2362" s="97" t="s">
        <v>4510</v>
      </c>
      <c r="J2362" s="156"/>
      <c r="K2362" s="113" t="s">
        <v>1</v>
      </c>
      <c r="L2362" s="114" t="s">
        <v>35</v>
      </c>
      <c r="M2362" s="100">
        <v>0</v>
      </c>
      <c r="N2362" s="100">
        <f>M2362*H2362</f>
        <v>0</v>
      </c>
      <c r="O2362" s="100">
        <v>0</v>
      </c>
      <c r="P2362" s="100">
        <f>O2362*H2362</f>
        <v>0</v>
      </c>
      <c r="Q2362" s="100">
        <v>0</v>
      </c>
      <c r="R2362" s="101">
        <f>Q2362*H2362</f>
        <v>0</v>
      </c>
      <c r="AP2362" s="102" t="s">
        <v>128</v>
      </c>
      <c r="AR2362" s="102" t="s">
        <v>2889</v>
      </c>
      <c r="AS2362" s="102" t="s">
        <v>70</v>
      </c>
      <c r="AW2362" s="10" t="s">
        <v>113</v>
      </c>
      <c r="BC2362" s="103" t="e">
        <f>IF(L2362="základní",#REF!,0)</f>
        <v>#REF!</v>
      </c>
      <c r="BD2362" s="103">
        <f>IF(L2362="snížená",#REF!,0)</f>
        <v>0</v>
      </c>
      <c r="BE2362" s="103">
        <f>IF(L2362="zákl. přenesená",#REF!,0)</f>
        <v>0</v>
      </c>
      <c r="BF2362" s="103">
        <f>IF(L2362="sníž. přenesená",#REF!,0)</f>
        <v>0</v>
      </c>
      <c r="BG2362" s="103">
        <f>IF(L2362="nulová",#REF!,0)</f>
        <v>0</v>
      </c>
      <c r="BH2362" s="10" t="s">
        <v>78</v>
      </c>
      <c r="BI2362" s="103" t="e">
        <f>ROUND(#REF!*H2362,2)</f>
        <v>#REF!</v>
      </c>
      <c r="BJ2362" s="10" t="s">
        <v>112</v>
      </c>
      <c r="BK2362" s="102" t="s">
        <v>4257</v>
      </c>
    </row>
    <row r="2363" spans="2:63" s="1" customFormat="1" ht="19.5" x14ac:dyDescent="0.2">
      <c r="B2363" s="21"/>
      <c r="D2363" s="104" t="s">
        <v>114</v>
      </c>
      <c r="F2363" s="105" t="s">
        <v>4256</v>
      </c>
      <c r="I2363" s="97"/>
      <c r="J2363" s="156"/>
      <c r="K2363" s="106"/>
      <c r="R2363" s="44"/>
      <c r="AR2363" s="10" t="s">
        <v>114</v>
      </c>
      <c r="AS2363" s="10" t="s">
        <v>70</v>
      </c>
    </row>
    <row r="2364" spans="2:63" s="1" customFormat="1" ht="24.2" customHeight="1" x14ac:dyDescent="0.2">
      <c r="B2364" s="92"/>
      <c r="C2364" s="108" t="s">
        <v>4258</v>
      </c>
      <c r="D2364" s="108" t="s">
        <v>2889</v>
      </c>
      <c r="E2364" s="109" t="s">
        <v>4259</v>
      </c>
      <c r="F2364" s="110" t="s">
        <v>4260</v>
      </c>
      <c r="G2364" s="111" t="s">
        <v>111</v>
      </c>
      <c r="H2364" s="112">
        <v>1</v>
      </c>
      <c r="I2364" s="97" t="s">
        <v>4510</v>
      </c>
      <c r="J2364" s="156"/>
      <c r="K2364" s="113" t="s">
        <v>1</v>
      </c>
      <c r="L2364" s="114" t="s">
        <v>35</v>
      </c>
      <c r="M2364" s="100">
        <v>0</v>
      </c>
      <c r="N2364" s="100">
        <f>M2364*H2364</f>
        <v>0</v>
      </c>
      <c r="O2364" s="100">
        <v>0</v>
      </c>
      <c r="P2364" s="100">
        <f>O2364*H2364</f>
        <v>0</v>
      </c>
      <c r="Q2364" s="100">
        <v>0</v>
      </c>
      <c r="R2364" s="101">
        <f>Q2364*H2364</f>
        <v>0</v>
      </c>
      <c r="AP2364" s="102" t="s">
        <v>128</v>
      </c>
      <c r="AR2364" s="102" t="s">
        <v>2889</v>
      </c>
      <c r="AS2364" s="102" t="s">
        <v>70</v>
      </c>
      <c r="AW2364" s="10" t="s">
        <v>113</v>
      </c>
      <c r="BC2364" s="103" t="e">
        <f>IF(L2364="základní",#REF!,0)</f>
        <v>#REF!</v>
      </c>
      <c r="BD2364" s="103">
        <f>IF(L2364="snížená",#REF!,0)</f>
        <v>0</v>
      </c>
      <c r="BE2364" s="103">
        <f>IF(L2364="zákl. přenesená",#REF!,0)</f>
        <v>0</v>
      </c>
      <c r="BF2364" s="103">
        <f>IF(L2364="sníž. přenesená",#REF!,0)</f>
        <v>0</v>
      </c>
      <c r="BG2364" s="103">
        <f>IF(L2364="nulová",#REF!,0)</f>
        <v>0</v>
      </c>
      <c r="BH2364" s="10" t="s">
        <v>78</v>
      </c>
      <c r="BI2364" s="103" t="e">
        <f>ROUND(#REF!*H2364,2)</f>
        <v>#REF!</v>
      </c>
      <c r="BJ2364" s="10" t="s">
        <v>112</v>
      </c>
      <c r="BK2364" s="102" t="s">
        <v>4261</v>
      </c>
    </row>
    <row r="2365" spans="2:63" s="1" customFormat="1" ht="19.5" x14ac:dyDescent="0.2">
      <c r="B2365" s="21"/>
      <c r="D2365" s="104" t="s">
        <v>114</v>
      </c>
      <c r="F2365" s="105" t="s">
        <v>4260</v>
      </c>
      <c r="I2365" s="97"/>
      <c r="J2365" s="156"/>
      <c r="K2365" s="106"/>
      <c r="R2365" s="44"/>
      <c r="AR2365" s="10" t="s">
        <v>114</v>
      </c>
      <c r="AS2365" s="10" t="s">
        <v>70</v>
      </c>
    </row>
    <row r="2366" spans="2:63" s="1" customFormat="1" ht="24.2" customHeight="1" x14ac:dyDescent="0.2">
      <c r="B2366" s="92"/>
      <c r="C2366" s="108" t="s">
        <v>2376</v>
      </c>
      <c r="D2366" s="108" t="s">
        <v>2889</v>
      </c>
      <c r="E2366" s="109" t="s">
        <v>4262</v>
      </c>
      <c r="F2366" s="110" t="s">
        <v>4263</v>
      </c>
      <c r="G2366" s="111" t="s">
        <v>111</v>
      </c>
      <c r="H2366" s="112">
        <v>2</v>
      </c>
      <c r="I2366" s="97" t="s">
        <v>4510</v>
      </c>
      <c r="J2366" s="156"/>
      <c r="K2366" s="113" t="s">
        <v>1</v>
      </c>
      <c r="L2366" s="114" t="s">
        <v>35</v>
      </c>
      <c r="M2366" s="100">
        <v>0</v>
      </c>
      <c r="N2366" s="100">
        <f>M2366*H2366</f>
        <v>0</v>
      </c>
      <c r="O2366" s="100">
        <v>0</v>
      </c>
      <c r="P2366" s="100">
        <f>O2366*H2366</f>
        <v>0</v>
      </c>
      <c r="Q2366" s="100">
        <v>0</v>
      </c>
      <c r="R2366" s="101">
        <f>Q2366*H2366</f>
        <v>0</v>
      </c>
      <c r="AP2366" s="102" t="s">
        <v>128</v>
      </c>
      <c r="AR2366" s="102" t="s">
        <v>2889</v>
      </c>
      <c r="AS2366" s="102" t="s">
        <v>70</v>
      </c>
      <c r="AW2366" s="10" t="s">
        <v>113</v>
      </c>
      <c r="BC2366" s="103" t="e">
        <f>IF(L2366="základní",#REF!,0)</f>
        <v>#REF!</v>
      </c>
      <c r="BD2366" s="103">
        <f>IF(L2366="snížená",#REF!,0)</f>
        <v>0</v>
      </c>
      <c r="BE2366" s="103">
        <f>IF(L2366="zákl. přenesená",#REF!,0)</f>
        <v>0</v>
      </c>
      <c r="BF2366" s="103">
        <f>IF(L2366="sníž. přenesená",#REF!,0)</f>
        <v>0</v>
      </c>
      <c r="BG2366" s="103">
        <f>IF(L2366="nulová",#REF!,0)</f>
        <v>0</v>
      </c>
      <c r="BH2366" s="10" t="s">
        <v>78</v>
      </c>
      <c r="BI2366" s="103" t="e">
        <f>ROUND(#REF!*H2366,2)</f>
        <v>#REF!</v>
      </c>
      <c r="BJ2366" s="10" t="s">
        <v>112</v>
      </c>
      <c r="BK2366" s="102" t="s">
        <v>4264</v>
      </c>
    </row>
    <row r="2367" spans="2:63" s="1" customFormat="1" ht="19.5" x14ac:dyDescent="0.2">
      <c r="B2367" s="21"/>
      <c r="D2367" s="104" t="s">
        <v>114</v>
      </c>
      <c r="F2367" s="105" t="s">
        <v>4263</v>
      </c>
      <c r="I2367" s="97"/>
      <c r="J2367" s="156"/>
      <c r="K2367" s="106"/>
      <c r="R2367" s="44"/>
      <c r="AR2367" s="10" t="s">
        <v>114</v>
      </c>
      <c r="AS2367" s="10" t="s">
        <v>70</v>
      </c>
    </row>
    <row r="2368" spans="2:63" s="1" customFormat="1" ht="16.5" customHeight="1" x14ac:dyDescent="0.2">
      <c r="B2368" s="92"/>
      <c r="C2368" s="108" t="s">
        <v>4265</v>
      </c>
      <c r="D2368" s="108" t="s">
        <v>2889</v>
      </c>
      <c r="E2368" s="109" t="s">
        <v>4266</v>
      </c>
      <c r="F2368" s="110" t="s">
        <v>4267</v>
      </c>
      <c r="G2368" s="111" t="s">
        <v>111</v>
      </c>
      <c r="H2368" s="112">
        <v>1</v>
      </c>
      <c r="I2368" s="97"/>
      <c r="J2368" s="156"/>
      <c r="K2368" s="113" t="s">
        <v>1</v>
      </c>
      <c r="L2368" s="114" t="s">
        <v>35</v>
      </c>
      <c r="M2368" s="100">
        <v>0</v>
      </c>
      <c r="N2368" s="100">
        <f>M2368*H2368</f>
        <v>0</v>
      </c>
      <c r="O2368" s="100">
        <v>0</v>
      </c>
      <c r="P2368" s="100">
        <f>O2368*H2368</f>
        <v>0</v>
      </c>
      <c r="Q2368" s="100">
        <v>0</v>
      </c>
      <c r="R2368" s="101">
        <f>Q2368*H2368</f>
        <v>0</v>
      </c>
      <c r="AP2368" s="102" t="s">
        <v>128</v>
      </c>
      <c r="AR2368" s="102" t="s">
        <v>2889</v>
      </c>
      <c r="AS2368" s="102" t="s">
        <v>70</v>
      </c>
      <c r="AW2368" s="10" t="s">
        <v>113</v>
      </c>
      <c r="BC2368" s="103" t="e">
        <f>IF(L2368="základní",#REF!,0)</f>
        <v>#REF!</v>
      </c>
      <c r="BD2368" s="103">
        <f>IF(L2368="snížená",#REF!,0)</f>
        <v>0</v>
      </c>
      <c r="BE2368" s="103">
        <f>IF(L2368="zákl. přenesená",#REF!,0)</f>
        <v>0</v>
      </c>
      <c r="BF2368" s="103">
        <f>IF(L2368="sníž. přenesená",#REF!,0)</f>
        <v>0</v>
      </c>
      <c r="BG2368" s="103">
        <f>IF(L2368="nulová",#REF!,0)</f>
        <v>0</v>
      </c>
      <c r="BH2368" s="10" t="s">
        <v>78</v>
      </c>
      <c r="BI2368" s="103" t="e">
        <f>ROUND(#REF!*H2368,2)</f>
        <v>#REF!</v>
      </c>
      <c r="BJ2368" s="10" t="s">
        <v>112</v>
      </c>
      <c r="BK2368" s="102" t="s">
        <v>4268</v>
      </c>
    </row>
    <row r="2369" spans="2:63" s="1" customFormat="1" x14ac:dyDescent="0.2">
      <c r="B2369" s="21"/>
      <c r="D2369" s="104" t="s">
        <v>114</v>
      </c>
      <c r="F2369" s="105" t="s">
        <v>4267</v>
      </c>
      <c r="I2369" s="97"/>
      <c r="J2369" s="156"/>
      <c r="K2369" s="106"/>
      <c r="R2369" s="44"/>
      <c r="AR2369" s="10" t="s">
        <v>114</v>
      </c>
      <c r="AS2369" s="10" t="s">
        <v>70</v>
      </c>
    </row>
    <row r="2370" spans="2:63" s="1" customFormat="1" ht="16.5" customHeight="1" x14ac:dyDescent="0.2">
      <c r="B2370" s="92"/>
      <c r="C2370" s="108" t="s">
        <v>2380</v>
      </c>
      <c r="D2370" s="108" t="s">
        <v>2889</v>
      </c>
      <c r="E2370" s="109" t="s">
        <v>4269</v>
      </c>
      <c r="F2370" s="110" t="s">
        <v>4270</v>
      </c>
      <c r="G2370" s="111" t="s">
        <v>111</v>
      </c>
      <c r="H2370" s="112">
        <v>1</v>
      </c>
      <c r="I2370" s="97"/>
      <c r="J2370" s="156"/>
      <c r="K2370" s="113" t="s">
        <v>1</v>
      </c>
      <c r="L2370" s="114" t="s">
        <v>35</v>
      </c>
      <c r="M2370" s="100">
        <v>0</v>
      </c>
      <c r="N2370" s="100">
        <f>M2370*H2370</f>
        <v>0</v>
      </c>
      <c r="O2370" s="100">
        <v>0</v>
      </c>
      <c r="P2370" s="100">
        <f>O2370*H2370</f>
        <v>0</v>
      </c>
      <c r="Q2370" s="100">
        <v>0</v>
      </c>
      <c r="R2370" s="101">
        <f>Q2370*H2370</f>
        <v>0</v>
      </c>
      <c r="AP2370" s="102" t="s">
        <v>128</v>
      </c>
      <c r="AR2370" s="102" t="s">
        <v>2889</v>
      </c>
      <c r="AS2370" s="102" t="s">
        <v>70</v>
      </c>
      <c r="AW2370" s="10" t="s">
        <v>113</v>
      </c>
      <c r="BC2370" s="103" t="e">
        <f>IF(L2370="základní",#REF!,0)</f>
        <v>#REF!</v>
      </c>
      <c r="BD2370" s="103">
        <f>IF(L2370="snížená",#REF!,0)</f>
        <v>0</v>
      </c>
      <c r="BE2370" s="103">
        <f>IF(L2370="zákl. přenesená",#REF!,0)</f>
        <v>0</v>
      </c>
      <c r="BF2370" s="103">
        <f>IF(L2370="sníž. přenesená",#REF!,0)</f>
        <v>0</v>
      </c>
      <c r="BG2370" s="103">
        <f>IF(L2370="nulová",#REF!,0)</f>
        <v>0</v>
      </c>
      <c r="BH2370" s="10" t="s">
        <v>78</v>
      </c>
      <c r="BI2370" s="103" t="e">
        <f>ROUND(#REF!*H2370,2)</f>
        <v>#REF!</v>
      </c>
      <c r="BJ2370" s="10" t="s">
        <v>112</v>
      </c>
      <c r="BK2370" s="102" t="s">
        <v>4271</v>
      </c>
    </row>
    <row r="2371" spans="2:63" s="1" customFormat="1" x14ac:dyDescent="0.2">
      <c r="B2371" s="21"/>
      <c r="D2371" s="104" t="s">
        <v>114</v>
      </c>
      <c r="F2371" s="105" t="s">
        <v>4270</v>
      </c>
      <c r="I2371" s="97"/>
      <c r="J2371" s="156"/>
      <c r="K2371" s="106"/>
      <c r="R2371" s="44"/>
      <c r="AR2371" s="10" t="s">
        <v>114</v>
      </c>
      <c r="AS2371" s="10" t="s">
        <v>70</v>
      </c>
    </row>
    <row r="2372" spans="2:63" s="1" customFormat="1" ht="24.2" customHeight="1" x14ac:dyDescent="0.2">
      <c r="B2372" s="92"/>
      <c r="C2372" s="108" t="s">
        <v>4272</v>
      </c>
      <c r="D2372" s="108" t="s">
        <v>2889</v>
      </c>
      <c r="E2372" s="109" t="s">
        <v>4273</v>
      </c>
      <c r="F2372" s="110" t="s">
        <v>4274</v>
      </c>
      <c r="G2372" s="111" t="s">
        <v>111</v>
      </c>
      <c r="H2372" s="112">
        <v>1</v>
      </c>
      <c r="I2372" s="97"/>
      <c r="J2372" s="156"/>
      <c r="K2372" s="113" t="s">
        <v>1</v>
      </c>
      <c r="L2372" s="114" t="s">
        <v>35</v>
      </c>
      <c r="M2372" s="100">
        <v>0</v>
      </c>
      <c r="N2372" s="100">
        <f>M2372*H2372</f>
        <v>0</v>
      </c>
      <c r="O2372" s="100">
        <v>0</v>
      </c>
      <c r="P2372" s="100">
        <f>O2372*H2372</f>
        <v>0</v>
      </c>
      <c r="Q2372" s="100">
        <v>0</v>
      </c>
      <c r="R2372" s="101">
        <f>Q2372*H2372</f>
        <v>0</v>
      </c>
      <c r="AP2372" s="102" t="s">
        <v>128</v>
      </c>
      <c r="AR2372" s="102" t="s">
        <v>2889</v>
      </c>
      <c r="AS2372" s="102" t="s">
        <v>70</v>
      </c>
      <c r="AW2372" s="10" t="s">
        <v>113</v>
      </c>
      <c r="BC2372" s="103" t="e">
        <f>IF(L2372="základní",#REF!,0)</f>
        <v>#REF!</v>
      </c>
      <c r="BD2372" s="103">
        <f>IF(L2372="snížená",#REF!,0)</f>
        <v>0</v>
      </c>
      <c r="BE2372" s="103">
        <f>IF(L2372="zákl. přenesená",#REF!,0)</f>
        <v>0</v>
      </c>
      <c r="BF2372" s="103">
        <f>IF(L2372="sníž. přenesená",#REF!,0)</f>
        <v>0</v>
      </c>
      <c r="BG2372" s="103">
        <f>IF(L2372="nulová",#REF!,0)</f>
        <v>0</v>
      </c>
      <c r="BH2372" s="10" t="s">
        <v>78</v>
      </c>
      <c r="BI2372" s="103" t="e">
        <f>ROUND(#REF!*H2372,2)</f>
        <v>#REF!</v>
      </c>
      <c r="BJ2372" s="10" t="s">
        <v>112</v>
      </c>
      <c r="BK2372" s="102" t="s">
        <v>4275</v>
      </c>
    </row>
    <row r="2373" spans="2:63" s="1" customFormat="1" ht="19.5" x14ac:dyDescent="0.2">
      <c r="B2373" s="21"/>
      <c r="D2373" s="104" t="s">
        <v>114</v>
      </c>
      <c r="F2373" s="105" t="s">
        <v>4274</v>
      </c>
      <c r="I2373" s="97"/>
      <c r="J2373" s="156"/>
      <c r="K2373" s="106"/>
      <c r="R2373" s="44"/>
      <c r="AR2373" s="10" t="s">
        <v>114</v>
      </c>
      <c r="AS2373" s="10" t="s">
        <v>70</v>
      </c>
    </row>
    <row r="2374" spans="2:63" s="1" customFormat="1" ht="16.5" customHeight="1" x14ac:dyDescent="0.2">
      <c r="B2374" s="92"/>
      <c r="C2374" s="108" t="s">
        <v>2385</v>
      </c>
      <c r="D2374" s="108" t="s">
        <v>2889</v>
      </c>
      <c r="E2374" s="109" t="s">
        <v>4276</v>
      </c>
      <c r="F2374" s="110" t="s">
        <v>4277</v>
      </c>
      <c r="G2374" s="111" t="s">
        <v>111</v>
      </c>
      <c r="H2374" s="112">
        <v>1</v>
      </c>
      <c r="I2374" s="97"/>
      <c r="J2374" s="156"/>
      <c r="K2374" s="113" t="s">
        <v>1</v>
      </c>
      <c r="L2374" s="114" t="s">
        <v>35</v>
      </c>
      <c r="M2374" s="100">
        <v>0</v>
      </c>
      <c r="N2374" s="100">
        <f>M2374*H2374</f>
        <v>0</v>
      </c>
      <c r="O2374" s="100">
        <v>0</v>
      </c>
      <c r="P2374" s="100">
        <f>O2374*H2374</f>
        <v>0</v>
      </c>
      <c r="Q2374" s="100">
        <v>0</v>
      </c>
      <c r="R2374" s="101">
        <f>Q2374*H2374</f>
        <v>0</v>
      </c>
      <c r="AP2374" s="102" t="s">
        <v>128</v>
      </c>
      <c r="AR2374" s="102" t="s">
        <v>2889</v>
      </c>
      <c r="AS2374" s="102" t="s">
        <v>70</v>
      </c>
      <c r="AW2374" s="10" t="s">
        <v>113</v>
      </c>
      <c r="BC2374" s="103" t="e">
        <f>IF(L2374="základní",#REF!,0)</f>
        <v>#REF!</v>
      </c>
      <c r="BD2374" s="103">
        <f>IF(L2374="snížená",#REF!,0)</f>
        <v>0</v>
      </c>
      <c r="BE2374" s="103">
        <f>IF(L2374="zákl. přenesená",#REF!,0)</f>
        <v>0</v>
      </c>
      <c r="BF2374" s="103">
        <f>IF(L2374="sníž. přenesená",#REF!,0)</f>
        <v>0</v>
      </c>
      <c r="BG2374" s="103">
        <f>IF(L2374="nulová",#REF!,0)</f>
        <v>0</v>
      </c>
      <c r="BH2374" s="10" t="s">
        <v>78</v>
      </c>
      <c r="BI2374" s="103" t="e">
        <f>ROUND(#REF!*H2374,2)</f>
        <v>#REF!</v>
      </c>
      <c r="BJ2374" s="10" t="s">
        <v>112</v>
      </c>
      <c r="BK2374" s="102" t="s">
        <v>4278</v>
      </c>
    </row>
    <row r="2375" spans="2:63" s="1" customFormat="1" x14ac:dyDescent="0.2">
      <c r="B2375" s="21"/>
      <c r="D2375" s="104" t="s">
        <v>114</v>
      </c>
      <c r="F2375" s="105" t="s">
        <v>4277</v>
      </c>
      <c r="I2375" s="97"/>
      <c r="J2375" s="156"/>
      <c r="K2375" s="106"/>
      <c r="R2375" s="44"/>
      <c r="AR2375" s="10" t="s">
        <v>114</v>
      </c>
      <c r="AS2375" s="10" t="s">
        <v>70</v>
      </c>
    </row>
    <row r="2376" spans="2:63" s="1" customFormat="1" ht="24.2" customHeight="1" x14ac:dyDescent="0.2">
      <c r="B2376" s="92"/>
      <c r="C2376" s="108" t="s">
        <v>4279</v>
      </c>
      <c r="D2376" s="108" t="s">
        <v>2889</v>
      </c>
      <c r="E2376" s="109" t="s">
        <v>4280</v>
      </c>
      <c r="F2376" s="110" t="s">
        <v>4281</v>
      </c>
      <c r="G2376" s="111" t="s">
        <v>111</v>
      </c>
      <c r="H2376" s="112">
        <v>1</v>
      </c>
      <c r="I2376" s="97"/>
      <c r="J2376" s="156"/>
      <c r="K2376" s="113" t="s">
        <v>1</v>
      </c>
      <c r="L2376" s="114" t="s">
        <v>35</v>
      </c>
      <c r="M2376" s="100">
        <v>0</v>
      </c>
      <c r="N2376" s="100">
        <f>M2376*H2376</f>
        <v>0</v>
      </c>
      <c r="O2376" s="100">
        <v>0</v>
      </c>
      <c r="P2376" s="100">
        <f>O2376*H2376</f>
        <v>0</v>
      </c>
      <c r="Q2376" s="100">
        <v>0</v>
      </c>
      <c r="R2376" s="101">
        <f>Q2376*H2376</f>
        <v>0</v>
      </c>
      <c r="AP2376" s="102" t="s">
        <v>128</v>
      </c>
      <c r="AR2376" s="102" t="s">
        <v>2889</v>
      </c>
      <c r="AS2376" s="102" t="s">
        <v>70</v>
      </c>
      <c r="AW2376" s="10" t="s">
        <v>113</v>
      </c>
      <c r="BC2376" s="103" t="e">
        <f>IF(L2376="základní",#REF!,0)</f>
        <v>#REF!</v>
      </c>
      <c r="BD2376" s="103">
        <f>IF(L2376="snížená",#REF!,0)</f>
        <v>0</v>
      </c>
      <c r="BE2376" s="103">
        <f>IF(L2376="zákl. přenesená",#REF!,0)</f>
        <v>0</v>
      </c>
      <c r="BF2376" s="103">
        <f>IF(L2376="sníž. přenesená",#REF!,0)</f>
        <v>0</v>
      </c>
      <c r="BG2376" s="103">
        <f>IF(L2376="nulová",#REF!,0)</f>
        <v>0</v>
      </c>
      <c r="BH2376" s="10" t="s">
        <v>78</v>
      </c>
      <c r="BI2376" s="103" t="e">
        <f>ROUND(#REF!*H2376,2)</f>
        <v>#REF!</v>
      </c>
      <c r="BJ2376" s="10" t="s">
        <v>112</v>
      </c>
      <c r="BK2376" s="102" t="s">
        <v>4282</v>
      </c>
    </row>
    <row r="2377" spans="2:63" s="1" customFormat="1" ht="19.5" x14ac:dyDescent="0.2">
      <c r="B2377" s="21"/>
      <c r="D2377" s="104" t="s">
        <v>114</v>
      </c>
      <c r="F2377" s="105" t="s">
        <v>4281</v>
      </c>
      <c r="I2377" s="97"/>
      <c r="J2377" s="156"/>
      <c r="K2377" s="106"/>
      <c r="R2377" s="44"/>
      <c r="AR2377" s="10" t="s">
        <v>114</v>
      </c>
      <c r="AS2377" s="10" t="s">
        <v>70</v>
      </c>
    </row>
    <row r="2378" spans="2:63" s="1" customFormat="1" ht="24.2" customHeight="1" x14ac:dyDescent="0.2">
      <c r="B2378" s="92"/>
      <c r="C2378" s="108" t="s">
        <v>2389</v>
      </c>
      <c r="D2378" s="108" t="s">
        <v>2889</v>
      </c>
      <c r="E2378" s="109" t="s">
        <v>4283</v>
      </c>
      <c r="F2378" s="110" t="s">
        <v>4284</v>
      </c>
      <c r="G2378" s="111" t="s">
        <v>111</v>
      </c>
      <c r="H2378" s="112">
        <v>1</v>
      </c>
      <c r="I2378" s="97"/>
      <c r="J2378" s="156"/>
      <c r="K2378" s="113" t="s">
        <v>1</v>
      </c>
      <c r="L2378" s="114" t="s">
        <v>35</v>
      </c>
      <c r="M2378" s="100">
        <v>0</v>
      </c>
      <c r="N2378" s="100">
        <f>M2378*H2378</f>
        <v>0</v>
      </c>
      <c r="O2378" s="100">
        <v>0</v>
      </c>
      <c r="P2378" s="100">
        <f>O2378*H2378</f>
        <v>0</v>
      </c>
      <c r="Q2378" s="100">
        <v>0</v>
      </c>
      <c r="R2378" s="101">
        <f>Q2378*H2378</f>
        <v>0</v>
      </c>
      <c r="AP2378" s="102" t="s">
        <v>128</v>
      </c>
      <c r="AR2378" s="102" t="s">
        <v>2889</v>
      </c>
      <c r="AS2378" s="102" t="s">
        <v>70</v>
      </c>
      <c r="AW2378" s="10" t="s">
        <v>113</v>
      </c>
      <c r="BC2378" s="103" t="e">
        <f>IF(L2378="základní",#REF!,0)</f>
        <v>#REF!</v>
      </c>
      <c r="BD2378" s="103">
        <f>IF(L2378="snížená",#REF!,0)</f>
        <v>0</v>
      </c>
      <c r="BE2378" s="103">
        <f>IF(L2378="zákl. přenesená",#REF!,0)</f>
        <v>0</v>
      </c>
      <c r="BF2378" s="103">
        <f>IF(L2378="sníž. přenesená",#REF!,0)</f>
        <v>0</v>
      </c>
      <c r="BG2378" s="103">
        <f>IF(L2378="nulová",#REF!,0)</f>
        <v>0</v>
      </c>
      <c r="BH2378" s="10" t="s">
        <v>78</v>
      </c>
      <c r="BI2378" s="103" t="e">
        <f>ROUND(#REF!*H2378,2)</f>
        <v>#REF!</v>
      </c>
      <c r="BJ2378" s="10" t="s">
        <v>112</v>
      </c>
      <c r="BK2378" s="102" t="s">
        <v>4285</v>
      </c>
    </row>
    <row r="2379" spans="2:63" s="1" customFormat="1" ht="19.5" x14ac:dyDescent="0.2">
      <c r="B2379" s="21"/>
      <c r="D2379" s="104" t="s">
        <v>114</v>
      </c>
      <c r="F2379" s="105" t="s">
        <v>4284</v>
      </c>
      <c r="I2379" s="97"/>
      <c r="J2379" s="156"/>
      <c r="K2379" s="106"/>
      <c r="R2379" s="44"/>
      <c r="AR2379" s="10" t="s">
        <v>114</v>
      </c>
      <c r="AS2379" s="10" t="s">
        <v>70</v>
      </c>
    </row>
    <row r="2380" spans="2:63" s="1" customFormat="1" ht="24.2" customHeight="1" x14ac:dyDescent="0.2">
      <c r="B2380" s="92"/>
      <c r="C2380" s="108" t="s">
        <v>4286</v>
      </c>
      <c r="D2380" s="108" t="s">
        <v>2889</v>
      </c>
      <c r="E2380" s="109" t="s">
        <v>4287</v>
      </c>
      <c r="F2380" s="110" t="s">
        <v>4288</v>
      </c>
      <c r="G2380" s="111" t="s">
        <v>111</v>
      </c>
      <c r="H2380" s="112">
        <v>1</v>
      </c>
      <c r="I2380" s="97"/>
      <c r="J2380" s="156"/>
      <c r="K2380" s="113" t="s">
        <v>1</v>
      </c>
      <c r="L2380" s="114" t="s">
        <v>35</v>
      </c>
      <c r="M2380" s="100">
        <v>0</v>
      </c>
      <c r="N2380" s="100">
        <f>M2380*H2380</f>
        <v>0</v>
      </c>
      <c r="O2380" s="100">
        <v>0</v>
      </c>
      <c r="P2380" s="100">
        <f>O2380*H2380</f>
        <v>0</v>
      </c>
      <c r="Q2380" s="100">
        <v>0</v>
      </c>
      <c r="R2380" s="101">
        <f>Q2380*H2380</f>
        <v>0</v>
      </c>
      <c r="AP2380" s="102" t="s">
        <v>128</v>
      </c>
      <c r="AR2380" s="102" t="s">
        <v>2889</v>
      </c>
      <c r="AS2380" s="102" t="s">
        <v>70</v>
      </c>
      <c r="AW2380" s="10" t="s">
        <v>113</v>
      </c>
      <c r="BC2380" s="103" t="e">
        <f>IF(L2380="základní",#REF!,0)</f>
        <v>#REF!</v>
      </c>
      <c r="BD2380" s="103">
        <f>IF(L2380="snížená",#REF!,0)</f>
        <v>0</v>
      </c>
      <c r="BE2380" s="103">
        <f>IF(L2380="zákl. přenesená",#REF!,0)</f>
        <v>0</v>
      </c>
      <c r="BF2380" s="103">
        <f>IF(L2380="sníž. přenesená",#REF!,0)</f>
        <v>0</v>
      </c>
      <c r="BG2380" s="103">
        <f>IF(L2380="nulová",#REF!,0)</f>
        <v>0</v>
      </c>
      <c r="BH2380" s="10" t="s">
        <v>78</v>
      </c>
      <c r="BI2380" s="103" t="e">
        <f>ROUND(#REF!*H2380,2)</f>
        <v>#REF!</v>
      </c>
      <c r="BJ2380" s="10" t="s">
        <v>112</v>
      </c>
      <c r="BK2380" s="102" t="s">
        <v>4289</v>
      </c>
    </row>
    <row r="2381" spans="2:63" s="1" customFormat="1" ht="19.5" x14ac:dyDescent="0.2">
      <c r="B2381" s="21"/>
      <c r="D2381" s="104" t="s">
        <v>114</v>
      </c>
      <c r="F2381" s="105" t="s">
        <v>4288</v>
      </c>
      <c r="I2381" s="97"/>
      <c r="J2381" s="156"/>
      <c r="K2381" s="106"/>
      <c r="R2381" s="44"/>
      <c r="AR2381" s="10" t="s">
        <v>114</v>
      </c>
      <c r="AS2381" s="10" t="s">
        <v>70</v>
      </c>
    </row>
    <row r="2382" spans="2:63" s="1" customFormat="1" ht="24.2" customHeight="1" x14ac:dyDescent="0.2">
      <c r="B2382" s="92"/>
      <c r="C2382" s="93" t="s">
        <v>2394</v>
      </c>
      <c r="D2382" s="93" t="s">
        <v>108</v>
      </c>
      <c r="E2382" s="94" t="s">
        <v>4290</v>
      </c>
      <c r="F2382" s="95" t="s">
        <v>4291</v>
      </c>
      <c r="G2382" s="96" t="s">
        <v>4292</v>
      </c>
      <c r="H2382" s="97">
        <v>1</v>
      </c>
      <c r="I2382" s="97"/>
      <c r="J2382" s="156"/>
      <c r="K2382" s="98" t="s">
        <v>1</v>
      </c>
      <c r="L2382" s="99" t="s">
        <v>35</v>
      </c>
      <c r="M2382" s="100">
        <v>0</v>
      </c>
      <c r="N2382" s="100">
        <f>M2382*H2382</f>
        <v>0</v>
      </c>
      <c r="O2382" s="100">
        <v>0</v>
      </c>
      <c r="P2382" s="100">
        <f>O2382*H2382</f>
        <v>0</v>
      </c>
      <c r="Q2382" s="100">
        <v>0</v>
      </c>
      <c r="R2382" s="101">
        <f>Q2382*H2382</f>
        <v>0</v>
      </c>
      <c r="AP2382" s="102" t="s">
        <v>112</v>
      </c>
      <c r="AR2382" s="102" t="s">
        <v>108</v>
      </c>
      <c r="AS2382" s="102" t="s">
        <v>70</v>
      </c>
      <c r="AW2382" s="10" t="s">
        <v>113</v>
      </c>
      <c r="BC2382" s="103" t="e">
        <f>IF(L2382="základní",#REF!,0)</f>
        <v>#REF!</v>
      </c>
      <c r="BD2382" s="103">
        <f>IF(L2382="snížená",#REF!,0)</f>
        <v>0</v>
      </c>
      <c r="BE2382" s="103">
        <f>IF(L2382="zákl. přenesená",#REF!,0)</f>
        <v>0</v>
      </c>
      <c r="BF2382" s="103">
        <f>IF(L2382="sníž. přenesená",#REF!,0)</f>
        <v>0</v>
      </c>
      <c r="BG2382" s="103">
        <f>IF(L2382="nulová",#REF!,0)</f>
        <v>0</v>
      </c>
      <c r="BH2382" s="10" t="s">
        <v>78</v>
      </c>
      <c r="BI2382" s="103" t="e">
        <f>ROUND(#REF!*H2382,2)</f>
        <v>#REF!</v>
      </c>
      <c r="BJ2382" s="10" t="s">
        <v>112</v>
      </c>
      <c r="BK2382" s="102" t="s">
        <v>4293</v>
      </c>
    </row>
    <row r="2383" spans="2:63" s="1" customFormat="1" x14ac:dyDescent="0.2">
      <c r="B2383" s="21"/>
      <c r="D2383" s="104" t="s">
        <v>114</v>
      </c>
      <c r="F2383" s="105" t="s">
        <v>4291</v>
      </c>
      <c r="J2383" s="156"/>
      <c r="K2383" s="115"/>
      <c r="L2383" s="116"/>
      <c r="M2383" s="116"/>
      <c r="N2383" s="116"/>
      <c r="O2383" s="116"/>
      <c r="P2383" s="116"/>
      <c r="Q2383" s="116"/>
      <c r="R2383" s="117"/>
      <c r="AR2383" s="10" t="s">
        <v>114</v>
      </c>
      <c r="AS2383" s="10" t="s">
        <v>70</v>
      </c>
    </row>
    <row r="2384" spans="2:63" s="1" customFormat="1" ht="6.95" customHeight="1" x14ac:dyDescent="0.2">
      <c r="B2384" s="33"/>
      <c r="C2384" s="34"/>
      <c r="D2384" s="34"/>
      <c r="E2384" s="34"/>
      <c r="F2384" s="34"/>
      <c r="G2384" s="34"/>
      <c r="H2384" s="34"/>
      <c r="I2384" s="192"/>
      <c r="J2384" s="156"/>
    </row>
  </sheetData>
  <autoFilter ref="C115:H2383" xr:uid="{00000000-0009-0000-0000-000001000000}"/>
  <mergeCells count="9">
    <mergeCell ref="E87:H87"/>
    <mergeCell ref="E106:H106"/>
    <mergeCell ref="E108:H108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K219"/>
  <sheetViews>
    <sheetView showGridLines="0" topLeftCell="A146" workbookViewId="0">
      <selection activeCell="J206" sqref="J20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8.83203125" customWidth="1"/>
    <col min="10" max="10" width="20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 x14ac:dyDescent="0.2">
      <c r="J2" s="148" t="s">
        <v>5</v>
      </c>
      <c r="K2" s="142"/>
      <c r="L2" s="142"/>
      <c r="M2" s="142"/>
      <c r="N2" s="142"/>
      <c r="O2" s="142"/>
      <c r="P2" s="142"/>
      <c r="Q2" s="142"/>
      <c r="R2" s="142"/>
      <c r="S2" s="142"/>
      <c r="T2" s="142"/>
      <c r="AR2" s="10" t="s">
        <v>83</v>
      </c>
    </row>
    <row r="3" spans="2:44" ht="6.95" hidden="1" customHeight="1" x14ac:dyDescent="0.2">
      <c r="B3" s="11"/>
      <c r="C3" s="12"/>
      <c r="D3" s="12"/>
      <c r="E3" s="12"/>
      <c r="F3" s="12"/>
      <c r="G3" s="12"/>
      <c r="H3" s="12"/>
      <c r="I3" s="161"/>
      <c r="J3" s="13"/>
      <c r="AR3" s="10" t="s">
        <v>80</v>
      </c>
    </row>
    <row r="4" spans="2:44" ht="24.95" hidden="1" customHeight="1" x14ac:dyDescent="0.2">
      <c r="B4" s="13"/>
      <c r="D4" s="14" t="s">
        <v>90</v>
      </c>
      <c r="J4" s="13"/>
      <c r="K4" s="75" t="s">
        <v>10</v>
      </c>
      <c r="AR4" s="10" t="s">
        <v>3</v>
      </c>
    </row>
    <row r="5" spans="2:44" ht="6.95" hidden="1" customHeight="1" x14ac:dyDescent="0.2">
      <c r="B5" s="13"/>
      <c r="J5" s="13"/>
    </row>
    <row r="6" spans="2:44" ht="12" hidden="1" customHeight="1" x14ac:dyDescent="0.2">
      <c r="B6" s="13"/>
      <c r="D6" s="19" t="s">
        <v>14</v>
      </c>
      <c r="J6" s="13"/>
    </row>
    <row r="7" spans="2:44" ht="26.25" hidden="1" customHeight="1" x14ac:dyDescent="0.2">
      <c r="B7" s="13"/>
      <c r="E7" s="154" t="str">
        <f>'Rekapitulace stavby'!K6</f>
        <v>Údržba, opravy a odstraňování závad u ST OŘ HKR 2026 - 2027 (ST PCE)</v>
      </c>
      <c r="F7" s="155"/>
      <c r="G7" s="155"/>
      <c r="H7" s="155"/>
      <c r="I7" s="19"/>
      <c r="J7" s="13"/>
    </row>
    <row r="8" spans="2:44" s="1" customFormat="1" ht="12" hidden="1" customHeight="1" x14ac:dyDescent="0.2">
      <c r="B8" s="21"/>
      <c r="D8" s="19" t="s">
        <v>91</v>
      </c>
      <c r="J8" s="21"/>
    </row>
    <row r="9" spans="2:44" s="1" customFormat="1" ht="16.5" hidden="1" customHeight="1" x14ac:dyDescent="0.2">
      <c r="B9" s="21"/>
      <c r="E9" s="119" t="s">
        <v>4294</v>
      </c>
      <c r="F9" s="153"/>
      <c r="G9" s="153"/>
      <c r="H9" s="153"/>
      <c r="J9" s="21"/>
    </row>
    <row r="10" spans="2:44" s="1" customFormat="1" hidden="1" x14ac:dyDescent="0.2">
      <c r="B10" s="21"/>
      <c r="J10" s="21"/>
    </row>
    <row r="11" spans="2:44" s="1" customFormat="1" ht="12" hidden="1" customHeight="1" x14ac:dyDescent="0.2">
      <c r="B11" s="21"/>
      <c r="D11" s="19" t="s">
        <v>16</v>
      </c>
      <c r="F11" s="17" t="s">
        <v>1</v>
      </c>
      <c r="J11" s="21"/>
    </row>
    <row r="12" spans="2:44" s="1" customFormat="1" ht="12" hidden="1" customHeight="1" x14ac:dyDescent="0.2">
      <c r="B12" s="21"/>
      <c r="D12" s="19" t="s">
        <v>18</v>
      </c>
      <c r="F12" s="17" t="s">
        <v>19</v>
      </c>
      <c r="J12" s="21"/>
    </row>
    <row r="13" spans="2:44" s="1" customFormat="1" ht="10.9" hidden="1" customHeight="1" x14ac:dyDescent="0.2">
      <c r="B13" s="21"/>
      <c r="J13" s="21"/>
    </row>
    <row r="14" spans="2:44" s="1" customFormat="1" ht="12" hidden="1" customHeight="1" x14ac:dyDescent="0.2">
      <c r="B14" s="21"/>
      <c r="D14" s="19" t="s">
        <v>22</v>
      </c>
      <c r="J14" s="21"/>
    </row>
    <row r="15" spans="2:44" s="1" customFormat="1" ht="18" hidden="1" customHeight="1" x14ac:dyDescent="0.2">
      <c r="B15" s="21"/>
      <c r="E15" s="17" t="str">
        <f>IF('Rekapitulace stavby'!E11="","",'Rekapitulace stavby'!E11)</f>
        <v xml:space="preserve"> </v>
      </c>
      <c r="J15" s="21"/>
    </row>
    <row r="16" spans="2:44" s="1" customFormat="1" ht="6.95" hidden="1" customHeight="1" x14ac:dyDescent="0.2">
      <c r="B16" s="21"/>
      <c r="J16" s="21"/>
    </row>
    <row r="17" spans="2:10" s="1" customFormat="1" ht="12" hidden="1" customHeight="1" x14ac:dyDescent="0.2">
      <c r="B17" s="21"/>
      <c r="D17" s="19" t="s">
        <v>25</v>
      </c>
      <c r="J17" s="21"/>
    </row>
    <row r="18" spans="2:10" s="1" customFormat="1" ht="18" hidden="1" customHeight="1" x14ac:dyDescent="0.2">
      <c r="B18" s="21"/>
      <c r="E18" s="141" t="str">
        <f>'Rekapitulace stavby'!E14</f>
        <v xml:space="preserve"> </v>
      </c>
      <c r="F18" s="141"/>
      <c r="G18" s="141"/>
      <c r="H18" s="141"/>
      <c r="I18" s="17"/>
      <c r="J18" s="21"/>
    </row>
    <row r="19" spans="2:10" s="1" customFormat="1" ht="6.95" hidden="1" customHeight="1" x14ac:dyDescent="0.2">
      <c r="B19" s="21"/>
      <c r="J19" s="21"/>
    </row>
    <row r="20" spans="2:10" s="1" customFormat="1" ht="12" hidden="1" customHeight="1" x14ac:dyDescent="0.2">
      <c r="B20" s="21"/>
      <c r="D20" s="19" t="s">
        <v>26</v>
      </c>
      <c r="J20" s="21"/>
    </row>
    <row r="21" spans="2:10" s="1" customFormat="1" ht="18" hidden="1" customHeight="1" x14ac:dyDescent="0.2">
      <c r="B21" s="21"/>
      <c r="E21" s="17" t="str">
        <f>IF('Rekapitulace stavby'!E17="","",'Rekapitulace stavby'!E17)</f>
        <v xml:space="preserve"> </v>
      </c>
      <c r="J21" s="21"/>
    </row>
    <row r="22" spans="2:10" s="1" customFormat="1" ht="6.95" hidden="1" customHeight="1" x14ac:dyDescent="0.2">
      <c r="B22" s="21"/>
      <c r="J22" s="21"/>
    </row>
    <row r="23" spans="2:10" s="1" customFormat="1" ht="12" hidden="1" customHeight="1" x14ac:dyDescent="0.2">
      <c r="B23" s="21"/>
      <c r="D23" s="19" t="s">
        <v>28</v>
      </c>
      <c r="J23" s="21"/>
    </row>
    <row r="24" spans="2:10" s="1" customFormat="1" ht="18" hidden="1" customHeight="1" x14ac:dyDescent="0.2">
      <c r="B24" s="21"/>
      <c r="E24" s="17" t="str">
        <f>IF('Rekapitulace stavby'!E20="","",'Rekapitulace stavby'!E20)</f>
        <v xml:space="preserve"> </v>
      </c>
      <c r="J24" s="21"/>
    </row>
    <row r="25" spans="2:10" s="1" customFormat="1" ht="6.95" hidden="1" customHeight="1" x14ac:dyDescent="0.2">
      <c r="B25" s="21"/>
      <c r="J25" s="21"/>
    </row>
    <row r="26" spans="2:10" s="1" customFormat="1" ht="12" hidden="1" customHeight="1" x14ac:dyDescent="0.2">
      <c r="B26" s="21"/>
      <c r="D26" s="19" t="s">
        <v>29</v>
      </c>
      <c r="J26" s="21"/>
    </row>
    <row r="27" spans="2:10" s="7" customFormat="1" ht="16.5" hidden="1" customHeight="1" x14ac:dyDescent="0.2">
      <c r="B27" s="76"/>
      <c r="E27" s="144" t="s">
        <v>1</v>
      </c>
      <c r="F27" s="144"/>
      <c r="G27" s="144"/>
      <c r="H27" s="144"/>
      <c r="I27" s="118"/>
      <c r="J27" s="76"/>
    </row>
    <row r="28" spans="2:10" s="1" customFormat="1" ht="6.95" hidden="1" customHeight="1" x14ac:dyDescent="0.2">
      <c r="B28" s="21"/>
      <c r="J28" s="21"/>
    </row>
    <row r="29" spans="2:10" s="1" customFormat="1" ht="6.95" hidden="1" customHeight="1" x14ac:dyDescent="0.2">
      <c r="B29" s="21"/>
      <c r="D29" s="41"/>
      <c r="E29" s="41"/>
      <c r="F29" s="41"/>
      <c r="G29" s="41"/>
      <c r="H29" s="41"/>
      <c r="I29" s="162"/>
      <c r="J29" s="21"/>
    </row>
    <row r="30" spans="2:10" s="1" customFormat="1" ht="25.35" hidden="1" customHeight="1" x14ac:dyDescent="0.2">
      <c r="B30" s="21"/>
      <c r="D30" s="77" t="s">
        <v>30</v>
      </c>
      <c r="J30" s="21"/>
    </row>
    <row r="31" spans="2:10" s="1" customFormat="1" ht="6.95" hidden="1" customHeight="1" x14ac:dyDescent="0.2">
      <c r="B31" s="21"/>
      <c r="D31" s="41"/>
      <c r="E31" s="41"/>
      <c r="F31" s="41"/>
      <c r="G31" s="41"/>
      <c r="H31" s="41"/>
      <c r="I31" s="162"/>
      <c r="J31" s="21"/>
    </row>
    <row r="32" spans="2:10" s="1" customFormat="1" ht="14.45" hidden="1" customHeight="1" x14ac:dyDescent="0.2">
      <c r="B32" s="21"/>
      <c r="F32" s="24" t="s">
        <v>32</v>
      </c>
      <c r="J32" s="21"/>
    </row>
    <row r="33" spans="2:10" s="1" customFormat="1" ht="14.45" hidden="1" customHeight="1" x14ac:dyDescent="0.2">
      <c r="B33" s="21"/>
      <c r="D33" s="43" t="s">
        <v>34</v>
      </c>
      <c r="E33" s="19" t="s">
        <v>35</v>
      </c>
      <c r="F33" s="78" t="e">
        <f>ROUND((SUM(BC116:BC218)),  2)</f>
        <v>#REF!</v>
      </c>
      <c r="J33" s="21"/>
    </row>
    <row r="34" spans="2:10" s="1" customFormat="1" ht="14.45" hidden="1" customHeight="1" x14ac:dyDescent="0.2">
      <c r="B34" s="21"/>
      <c r="E34" s="19" t="s">
        <v>36</v>
      </c>
      <c r="F34" s="78">
        <f>ROUND((SUM(BD116:BD218)),  2)</f>
        <v>0</v>
      </c>
      <c r="J34" s="21"/>
    </row>
    <row r="35" spans="2:10" s="1" customFormat="1" ht="14.45" hidden="1" customHeight="1" x14ac:dyDescent="0.2">
      <c r="B35" s="21"/>
      <c r="E35" s="19" t="s">
        <v>37</v>
      </c>
      <c r="F35" s="78">
        <f>ROUND((SUM(BE116:BE218)),  2)</f>
        <v>0</v>
      </c>
      <c r="J35" s="21"/>
    </row>
    <row r="36" spans="2:10" s="1" customFormat="1" ht="14.45" hidden="1" customHeight="1" x14ac:dyDescent="0.2">
      <c r="B36" s="21"/>
      <c r="E36" s="19" t="s">
        <v>38</v>
      </c>
      <c r="F36" s="78">
        <f>ROUND((SUM(BF116:BF218)),  2)</f>
        <v>0</v>
      </c>
      <c r="J36" s="21"/>
    </row>
    <row r="37" spans="2:10" s="1" customFormat="1" ht="14.45" hidden="1" customHeight="1" x14ac:dyDescent="0.2">
      <c r="B37" s="21"/>
      <c r="E37" s="19" t="s">
        <v>39</v>
      </c>
      <c r="F37" s="78">
        <f>ROUND((SUM(BG116:BG218)),  2)</f>
        <v>0</v>
      </c>
      <c r="J37" s="21"/>
    </row>
    <row r="38" spans="2:10" s="1" customFormat="1" ht="6.95" hidden="1" customHeight="1" x14ac:dyDescent="0.2">
      <c r="B38" s="21"/>
      <c r="J38" s="21"/>
    </row>
    <row r="39" spans="2:10" s="1" customFormat="1" ht="25.35" hidden="1" customHeight="1" x14ac:dyDescent="0.2">
      <c r="B39" s="21"/>
      <c r="C39" s="79"/>
      <c r="D39" s="80" t="s">
        <v>40</v>
      </c>
      <c r="E39" s="45"/>
      <c r="F39" s="45"/>
      <c r="G39" s="81" t="s">
        <v>41</v>
      </c>
      <c r="H39" s="82" t="s">
        <v>42</v>
      </c>
      <c r="I39" s="163"/>
      <c r="J39" s="21"/>
    </row>
    <row r="40" spans="2:10" s="1" customFormat="1" ht="14.45" hidden="1" customHeight="1" x14ac:dyDescent="0.2">
      <c r="B40" s="21"/>
      <c r="J40" s="21"/>
    </row>
    <row r="41" spans="2:10" ht="14.45" hidden="1" customHeight="1" x14ac:dyDescent="0.2">
      <c r="B41" s="13"/>
      <c r="J41" s="13"/>
    </row>
    <row r="42" spans="2:10" ht="14.45" hidden="1" customHeight="1" x14ac:dyDescent="0.2">
      <c r="B42" s="13"/>
      <c r="J42" s="13"/>
    </row>
    <row r="43" spans="2:10" ht="14.45" hidden="1" customHeight="1" x14ac:dyDescent="0.2">
      <c r="B43" s="13"/>
      <c r="J43" s="13"/>
    </row>
    <row r="44" spans="2:10" ht="14.45" hidden="1" customHeight="1" x14ac:dyDescent="0.2">
      <c r="B44" s="13"/>
      <c r="J44" s="13"/>
    </row>
    <row r="45" spans="2:10" ht="14.45" hidden="1" customHeight="1" x14ac:dyDescent="0.2">
      <c r="B45" s="13"/>
      <c r="J45" s="13"/>
    </row>
    <row r="46" spans="2:10" ht="14.45" hidden="1" customHeight="1" x14ac:dyDescent="0.2">
      <c r="B46" s="13"/>
      <c r="J46" s="13"/>
    </row>
    <row r="47" spans="2:10" ht="14.45" hidden="1" customHeight="1" x14ac:dyDescent="0.2">
      <c r="B47" s="13"/>
      <c r="J47" s="13"/>
    </row>
    <row r="48" spans="2:10" ht="14.45" hidden="1" customHeight="1" x14ac:dyDescent="0.2">
      <c r="B48" s="13"/>
      <c r="J48" s="13"/>
    </row>
    <row r="49" spans="2:10" ht="14.45" hidden="1" customHeight="1" x14ac:dyDescent="0.2">
      <c r="B49" s="13"/>
      <c r="J49" s="13"/>
    </row>
    <row r="50" spans="2:10" s="1" customFormat="1" ht="14.45" hidden="1" customHeight="1" x14ac:dyDescent="0.2">
      <c r="B50" s="21"/>
      <c r="D50" s="30" t="s">
        <v>43</v>
      </c>
      <c r="E50" s="31"/>
      <c r="F50" s="31"/>
      <c r="G50" s="30" t="s">
        <v>44</v>
      </c>
      <c r="H50" s="31"/>
      <c r="I50" s="162"/>
      <c r="J50" s="21"/>
    </row>
    <row r="51" spans="2:10" hidden="1" x14ac:dyDescent="0.2">
      <c r="B51" s="13"/>
      <c r="J51" s="13"/>
    </row>
    <row r="52" spans="2:10" hidden="1" x14ac:dyDescent="0.2">
      <c r="B52" s="13"/>
      <c r="J52" s="13"/>
    </row>
    <row r="53" spans="2:10" hidden="1" x14ac:dyDescent="0.2">
      <c r="B53" s="13"/>
      <c r="J53" s="13"/>
    </row>
    <row r="54" spans="2:10" hidden="1" x14ac:dyDescent="0.2">
      <c r="B54" s="13"/>
      <c r="J54" s="13"/>
    </row>
    <row r="55" spans="2:10" hidden="1" x14ac:dyDescent="0.2">
      <c r="B55" s="13"/>
      <c r="J55" s="13"/>
    </row>
    <row r="56" spans="2:10" hidden="1" x14ac:dyDescent="0.2">
      <c r="B56" s="13"/>
      <c r="J56" s="13"/>
    </row>
    <row r="57" spans="2:10" hidden="1" x14ac:dyDescent="0.2">
      <c r="B57" s="13"/>
      <c r="J57" s="13"/>
    </row>
    <row r="58" spans="2:10" hidden="1" x14ac:dyDescent="0.2">
      <c r="B58" s="13"/>
      <c r="J58" s="13"/>
    </row>
    <row r="59" spans="2:10" hidden="1" x14ac:dyDescent="0.2">
      <c r="B59" s="13"/>
      <c r="J59" s="13"/>
    </row>
    <row r="60" spans="2:10" hidden="1" x14ac:dyDescent="0.2">
      <c r="B60" s="13"/>
      <c r="J60" s="13"/>
    </row>
    <row r="61" spans="2:10" s="1" customFormat="1" ht="12.75" hidden="1" x14ac:dyDescent="0.2">
      <c r="B61" s="21"/>
      <c r="D61" s="32" t="s">
        <v>45</v>
      </c>
      <c r="E61" s="23"/>
      <c r="F61" s="83" t="s">
        <v>46</v>
      </c>
      <c r="G61" s="32" t="s">
        <v>45</v>
      </c>
      <c r="H61" s="23"/>
      <c r="I61" s="162"/>
      <c r="J61" s="21"/>
    </row>
    <row r="62" spans="2:10" hidden="1" x14ac:dyDescent="0.2">
      <c r="B62" s="13"/>
      <c r="J62" s="13"/>
    </row>
    <row r="63" spans="2:10" hidden="1" x14ac:dyDescent="0.2">
      <c r="B63" s="13"/>
      <c r="J63" s="13"/>
    </row>
    <row r="64" spans="2:10" hidden="1" x14ac:dyDescent="0.2">
      <c r="B64" s="13"/>
      <c r="J64" s="13"/>
    </row>
    <row r="65" spans="2:10" s="1" customFormat="1" ht="12.75" hidden="1" x14ac:dyDescent="0.2">
      <c r="B65" s="21"/>
      <c r="D65" s="30" t="s">
        <v>47</v>
      </c>
      <c r="E65" s="31"/>
      <c r="F65" s="31"/>
      <c r="G65" s="30" t="s">
        <v>48</v>
      </c>
      <c r="H65" s="31"/>
      <c r="I65" s="162"/>
      <c r="J65" s="21"/>
    </row>
    <row r="66" spans="2:10" hidden="1" x14ac:dyDescent="0.2">
      <c r="B66" s="13"/>
      <c r="J66" s="13"/>
    </row>
    <row r="67" spans="2:10" hidden="1" x14ac:dyDescent="0.2">
      <c r="B67" s="13"/>
      <c r="J67" s="13"/>
    </row>
    <row r="68" spans="2:10" hidden="1" x14ac:dyDescent="0.2">
      <c r="B68" s="13"/>
      <c r="J68" s="13"/>
    </row>
    <row r="69" spans="2:10" hidden="1" x14ac:dyDescent="0.2">
      <c r="B69" s="13"/>
      <c r="J69" s="13"/>
    </row>
    <row r="70" spans="2:10" hidden="1" x14ac:dyDescent="0.2">
      <c r="B70" s="13"/>
      <c r="J70" s="13"/>
    </row>
    <row r="71" spans="2:10" hidden="1" x14ac:dyDescent="0.2">
      <c r="B71" s="13"/>
      <c r="J71" s="13"/>
    </row>
    <row r="72" spans="2:10" hidden="1" x14ac:dyDescent="0.2">
      <c r="B72" s="13"/>
      <c r="J72" s="13"/>
    </row>
    <row r="73" spans="2:10" hidden="1" x14ac:dyDescent="0.2">
      <c r="B73" s="13"/>
      <c r="J73" s="13"/>
    </row>
    <row r="74" spans="2:10" hidden="1" x14ac:dyDescent="0.2">
      <c r="B74" s="13"/>
      <c r="J74" s="13"/>
    </row>
    <row r="75" spans="2:10" hidden="1" x14ac:dyDescent="0.2">
      <c r="B75" s="13"/>
      <c r="J75" s="13"/>
    </row>
    <row r="76" spans="2:10" s="1" customFormat="1" ht="12.75" hidden="1" x14ac:dyDescent="0.2">
      <c r="B76" s="21"/>
      <c r="D76" s="32" t="s">
        <v>45</v>
      </c>
      <c r="E76" s="23"/>
      <c r="F76" s="83" t="s">
        <v>46</v>
      </c>
      <c r="G76" s="32" t="s">
        <v>45</v>
      </c>
      <c r="H76" s="23"/>
      <c r="I76" s="162"/>
      <c r="J76" s="21"/>
    </row>
    <row r="77" spans="2:10" s="1" customFormat="1" ht="14.45" hidden="1" customHeight="1" x14ac:dyDescent="0.2">
      <c r="B77" s="33"/>
      <c r="C77" s="34"/>
      <c r="D77" s="34"/>
      <c r="E77" s="34"/>
      <c r="F77" s="34"/>
      <c r="G77" s="34"/>
      <c r="H77" s="34"/>
      <c r="I77" s="162"/>
      <c r="J77" s="21"/>
    </row>
    <row r="78" spans="2:10" hidden="1" x14ac:dyDescent="0.2"/>
    <row r="79" spans="2:10" hidden="1" x14ac:dyDescent="0.2"/>
    <row r="80" spans="2:10" hidden="1" x14ac:dyDescent="0.2"/>
    <row r="81" spans="2:45" s="1" customFormat="1" ht="6.95" hidden="1" customHeight="1" x14ac:dyDescent="0.2">
      <c r="B81" s="35"/>
      <c r="C81" s="36"/>
      <c r="D81" s="36"/>
      <c r="E81" s="36"/>
      <c r="F81" s="36"/>
      <c r="G81" s="36"/>
      <c r="H81" s="36"/>
      <c r="I81" s="162"/>
      <c r="J81" s="21"/>
    </row>
    <row r="82" spans="2:45" s="1" customFormat="1" ht="24.95" hidden="1" customHeight="1" x14ac:dyDescent="0.2">
      <c r="B82" s="21"/>
      <c r="C82" s="14" t="s">
        <v>93</v>
      </c>
      <c r="J82" s="21"/>
    </row>
    <row r="83" spans="2:45" s="1" customFormat="1" ht="6.95" hidden="1" customHeight="1" x14ac:dyDescent="0.2">
      <c r="B83" s="21"/>
      <c r="J83" s="21"/>
    </row>
    <row r="84" spans="2:45" s="1" customFormat="1" ht="12" hidden="1" customHeight="1" x14ac:dyDescent="0.2">
      <c r="B84" s="21"/>
      <c r="C84" s="19" t="s">
        <v>14</v>
      </c>
      <c r="J84" s="21"/>
    </row>
    <row r="85" spans="2:45" s="1" customFormat="1" ht="26.25" hidden="1" customHeight="1" x14ac:dyDescent="0.2">
      <c r="B85" s="21"/>
      <c r="E85" s="154" t="str">
        <f>E7</f>
        <v>Údržba, opravy a odstraňování závad u ST OŘ HKR 2026 - 2027 (ST PCE)</v>
      </c>
      <c r="F85" s="155"/>
      <c r="G85" s="155"/>
      <c r="H85" s="155"/>
      <c r="I85" s="19"/>
      <c r="J85" s="21"/>
    </row>
    <row r="86" spans="2:45" s="1" customFormat="1" ht="12" hidden="1" customHeight="1" x14ac:dyDescent="0.2">
      <c r="B86" s="21"/>
      <c r="C86" s="19" t="s">
        <v>91</v>
      </c>
      <c r="J86" s="21"/>
    </row>
    <row r="87" spans="2:45" s="1" customFormat="1" ht="16.5" hidden="1" customHeight="1" x14ac:dyDescent="0.2">
      <c r="B87" s="21"/>
      <c r="E87" s="119" t="str">
        <f>E9</f>
        <v>SO 02 - Položky soustavy ÚRS</v>
      </c>
      <c r="F87" s="153"/>
      <c r="G87" s="153"/>
      <c r="H87" s="153"/>
      <c r="J87" s="21"/>
    </row>
    <row r="88" spans="2:45" s="1" customFormat="1" ht="6.95" hidden="1" customHeight="1" x14ac:dyDescent="0.2">
      <c r="B88" s="21"/>
      <c r="J88" s="21"/>
    </row>
    <row r="89" spans="2:45" s="1" customFormat="1" ht="12" hidden="1" customHeight="1" x14ac:dyDescent="0.2">
      <c r="B89" s="21"/>
      <c r="C89" s="19" t="s">
        <v>18</v>
      </c>
      <c r="F89" s="17" t="str">
        <f>F12</f>
        <v xml:space="preserve"> </v>
      </c>
      <c r="J89" s="21"/>
    </row>
    <row r="90" spans="2:45" s="1" customFormat="1" ht="6.95" hidden="1" customHeight="1" x14ac:dyDescent="0.2">
      <c r="B90" s="21"/>
      <c r="J90" s="21"/>
    </row>
    <row r="91" spans="2:45" s="1" customFormat="1" ht="15.2" hidden="1" customHeight="1" x14ac:dyDescent="0.2">
      <c r="B91" s="21"/>
      <c r="C91" s="19" t="s">
        <v>22</v>
      </c>
      <c r="F91" s="17" t="str">
        <f>E15</f>
        <v xml:space="preserve"> </v>
      </c>
      <c r="J91" s="21"/>
    </row>
    <row r="92" spans="2:45" s="1" customFormat="1" ht="15.2" hidden="1" customHeight="1" x14ac:dyDescent="0.2">
      <c r="B92" s="21"/>
      <c r="C92" s="19" t="s">
        <v>25</v>
      </c>
      <c r="F92" s="17" t="str">
        <f>IF(E18="","",E18)</f>
        <v xml:space="preserve"> </v>
      </c>
      <c r="J92" s="21"/>
    </row>
    <row r="93" spans="2:45" s="1" customFormat="1" ht="10.35" hidden="1" customHeight="1" x14ac:dyDescent="0.2">
      <c r="B93" s="21"/>
      <c r="J93" s="21"/>
    </row>
    <row r="94" spans="2:45" s="1" customFormat="1" ht="29.25" hidden="1" customHeight="1" x14ac:dyDescent="0.2">
      <c r="B94" s="21"/>
      <c r="C94" s="84" t="s">
        <v>94</v>
      </c>
      <c r="D94" s="79"/>
      <c r="E94" s="79"/>
      <c r="F94" s="79"/>
      <c r="G94" s="79"/>
      <c r="H94" s="79"/>
      <c r="I94" s="79"/>
      <c r="J94" s="21"/>
    </row>
    <row r="95" spans="2:45" s="1" customFormat="1" ht="10.35" hidden="1" customHeight="1" x14ac:dyDescent="0.2">
      <c r="B95" s="21"/>
      <c r="J95" s="21"/>
    </row>
    <row r="96" spans="2:45" s="1" customFormat="1" ht="22.9" hidden="1" customHeight="1" x14ac:dyDescent="0.2">
      <c r="B96" s="21"/>
      <c r="C96" s="85" t="s">
        <v>95</v>
      </c>
      <c r="J96" s="21"/>
      <c r="AS96" s="10" t="s">
        <v>96</v>
      </c>
    </row>
    <row r="97" spans="2:10" s="1" customFormat="1" ht="21.75" hidden="1" customHeight="1" x14ac:dyDescent="0.2">
      <c r="B97" s="21"/>
      <c r="J97" s="21"/>
    </row>
    <row r="98" spans="2:10" s="1" customFormat="1" ht="6.95" hidden="1" customHeight="1" x14ac:dyDescent="0.2">
      <c r="B98" s="33"/>
      <c r="C98" s="34"/>
      <c r="D98" s="34"/>
      <c r="E98" s="34"/>
      <c r="F98" s="34"/>
      <c r="G98" s="34"/>
      <c r="H98" s="34"/>
      <c r="I98" s="162"/>
      <c r="J98" s="21"/>
    </row>
    <row r="99" spans="2:10" hidden="1" x14ac:dyDescent="0.2"/>
    <row r="100" spans="2:10" hidden="1" x14ac:dyDescent="0.2"/>
    <row r="101" spans="2:10" hidden="1" x14ac:dyDescent="0.2"/>
    <row r="102" spans="2:10" s="1" customFormat="1" ht="6.95" customHeight="1" x14ac:dyDescent="0.2">
      <c r="B102" s="190"/>
      <c r="C102" s="168"/>
      <c r="D102" s="168"/>
      <c r="E102" s="168"/>
      <c r="F102" s="168"/>
      <c r="G102" s="168"/>
      <c r="H102" s="168"/>
      <c r="I102" s="191"/>
      <c r="J102" s="21"/>
    </row>
    <row r="103" spans="2:10" s="1" customFormat="1" ht="24.95" customHeight="1" x14ac:dyDescent="0.2">
      <c r="B103" s="21"/>
      <c r="C103" s="14" t="s">
        <v>97</v>
      </c>
      <c r="J103" s="21"/>
    </row>
    <row r="104" spans="2:10" s="1" customFormat="1" ht="6.95" customHeight="1" x14ac:dyDescent="0.2">
      <c r="B104" s="21"/>
      <c r="J104" s="21"/>
    </row>
    <row r="105" spans="2:10" s="1" customFormat="1" ht="12" customHeight="1" x14ac:dyDescent="0.2">
      <c r="B105" s="21"/>
      <c r="C105" s="19" t="s">
        <v>14</v>
      </c>
      <c r="J105" s="21"/>
    </row>
    <row r="106" spans="2:10" s="1" customFormat="1" ht="26.25" customHeight="1" x14ac:dyDescent="0.2">
      <c r="B106" s="21"/>
      <c r="E106" s="154" t="str">
        <f>E7</f>
        <v>Údržba, opravy a odstraňování závad u ST OŘ HKR 2026 - 2027 (ST PCE)</v>
      </c>
      <c r="F106" s="155"/>
      <c r="G106" s="155"/>
      <c r="H106" s="155"/>
      <c r="I106" s="19"/>
      <c r="J106" s="21"/>
    </row>
    <row r="107" spans="2:10" s="1" customFormat="1" ht="12" customHeight="1" x14ac:dyDescent="0.2">
      <c r="B107" s="21"/>
      <c r="C107" s="19" t="s">
        <v>91</v>
      </c>
      <c r="J107" s="21"/>
    </row>
    <row r="108" spans="2:10" s="1" customFormat="1" ht="16.5" customHeight="1" x14ac:dyDescent="0.2">
      <c r="B108" s="21"/>
      <c r="E108" s="119" t="str">
        <f>E9</f>
        <v>SO 02 - Položky soustavy ÚRS</v>
      </c>
      <c r="F108" s="153"/>
      <c r="G108" s="153"/>
      <c r="H108" s="153"/>
      <c r="J108" s="21"/>
    </row>
    <row r="109" spans="2:10" s="1" customFormat="1" ht="6.95" customHeight="1" x14ac:dyDescent="0.2">
      <c r="B109" s="21"/>
      <c r="J109" s="21"/>
    </row>
    <row r="110" spans="2:10" s="1" customFormat="1" ht="12" customHeight="1" x14ac:dyDescent="0.2">
      <c r="B110" s="21"/>
      <c r="C110" s="19" t="s">
        <v>18</v>
      </c>
      <c r="F110" s="17" t="str">
        <f>F12</f>
        <v xml:space="preserve"> </v>
      </c>
      <c r="J110" s="21"/>
    </row>
    <row r="111" spans="2:10" s="1" customFormat="1" ht="6.95" customHeight="1" x14ac:dyDescent="0.2">
      <c r="B111" s="21"/>
      <c r="J111" s="21"/>
    </row>
    <row r="112" spans="2:10" s="1" customFormat="1" ht="15.2" customHeight="1" x14ac:dyDescent="0.2">
      <c r="B112" s="21"/>
      <c r="C112" s="19" t="s">
        <v>22</v>
      </c>
      <c r="F112" s="17" t="str">
        <f>E15</f>
        <v xml:space="preserve"> </v>
      </c>
      <c r="J112" s="21"/>
    </row>
    <row r="113" spans="2:63" s="1" customFormat="1" ht="15.2" customHeight="1" x14ac:dyDescent="0.2">
      <c r="B113" s="21"/>
      <c r="C113" s="19" t="s">
        <v>25</v>
      </c>
      <c r="F113" s="17" t="str">
        <f>IF(E18="","",E18)</f>
        <v xml:space="preserve"> </v>
      </c>
      <c r="J113" s="21"/>
    </row>
    <row r="114" spans="2:63" s="1" customFormat="1" ht="10.35" customHeight="1" x14ac:dyDescent="0.2">
      <c r="B114" s="21"/>
      <c r="J114" s="21"/>
    </row>
    <row r="115" spans="2:63" s="8" customFormat="1" ht="29.25" customHeight="1" x14ac:dyDescent="0.2">
      <c r="B115" s="86"/>
      <c r="C115" s="87" t="s">
        <v>98</v>
      </c>
      <c r="D115" s="88" t="s">
        <v>55</v>
      </c>
      <c r="E115" s="88" t="s">
        <v>51</v>
      </c>
      <c r="F115" s="88" t="s">
        <v>52</v>
      </c>
      <c r="G115" s="88" t="s">
        <v>99</v>
      </c>
      <c r="H115" s="88" t="s">
        <v>100</v>
      </c>
      <c r="I115" s="164"/>
      <c r="J115" s="86"/>
      <c r="K115" s="47" t="s">
        <v>1</v>
      </c>
      <c r="L115" s="48" t="s">
        <v>34</v>
      </c>
      <c r="M115" s="48" t="s">
        <v>101</v>
      </c>
      <c r="N115" s="48" t="s">
        <v>102</v>
      </c>
      <c r="O115" s="48" t="s">
        <v>103</v>
      </c>
      <c r="P115" s="48" t="s">
        <v>104</v>
      </c>
      <c r="Q115" s="48" t="s">
        <v>105</v>
      </c>
      <c r="R115" s="49" t="s">
        <v>106</v>
      </c>
    </row>
    <row r="116" spans="2:63" s="1" customFormat="1" ht="22.9" customHeight="1" x14ac:dyDescent="0.2">
      <c r="B116" s="21"/>
      <c r="C116" s="52" t="s">
        <v>107</v>
      </c>
      <c r="J116" s="21"/>
      <c r="K116" s="50"/>
      <c r="L116" s="41"/>
      <c r="M116" s="41"/>
      <c r="N116" s="89">
        <f>SUM(N117:N218)</f>
        <v>549.82799999999986</v>
      </c>
      <c r="O116" s="41"/>
      <c r="P116" s="89">
        <f>SUM(P117:P218)</f>
        <v>62.570299999999996</v>
      </c>
      <c r="Q116" s="41"/>
      <c r="R116" s="90">
        <f>SUM(R117:R218)</f>
        <v>13.354999999999999</v>
      </c>
      <c r="AR116" s="10" t="s">
        <v>69</v>
      </c>
      <c r="AS116" s="10" t="s">
        <v>96</v>
      </c>
      <c r="BI116" s="91" t="e">
        <f>SUM(BI117:BI218)</f>
        <v>#REF!</v>
      </c>
    </row>
    <row r="117" spans="2:63" s="1" customFormat="1" ht="24.2" customHeight="1" x14ac:dyDescent="0.2">
      <c r="B117" s="92"/>
      <c r="C117" s="93" t="s">
        <v>78</v>
      </c>
      <c r="D117" s="93" t="s">
        <v>108</v>
      </c>
      <c r="E117" s="94" t="s">
        <v>4295</v>
      </c>
      <c r="F117" s="95" t="s">
        <v>4296</v>
      </c>
      <c r="G117" s="96" t="s">
        <v>127</v>
      </c>
      <c r="H117" s="97">
        <v>50</v>
      </c>
      <c r="I117" s="97" t="s">
        <v>4511</v>
      </c>
      <c r="J117" s="156"/>
      <c r="K117" s="98" t="s">
        <v>1</v>
      </c>
      <c r="L117" s="99" t="s">
        <v>35</v>
      </c>
      <c r="M117" s="100">
        <v>0.27300000000000002</v>
      </c>
      <c r="N117" s="100">
        <f>M117*H117</f>
        <v>13.65</v>
      </c>
      <c r="O117" s="100">
        <v>0</v>
      </c>
      <c r="P117" s="100">
        <f>O117*H117</f>
        <v>0</v>
      </c>
      <c r="Q117" s="100">
        <v>0</v>
      </c>
      <c r="R117" s="101">
        <f>Q117*H117</f>
        <v>0</v>
      </c>
      <c r="AP117" s="102" t="s">
        <v>112</v>
      </c>
      <c r="AR117" s="102" t="s">
        <v>108</v>
      </c>
      <c r="AS117" s="102" t="s">
        <v>70</v>
      </c>
      <c r="AW117" s="10" t="s">
        <v>113</v>
      </c>
      <c r="BC117" s="103" t="e">
        <f>IF(L117="základní",#REF!,0)</f>
        <v>#REF!</v>
      </c>
      <c r="BD117" s="103">
        <f>IF(L117="snížená",#REF!,0)</f>
        <v>0</v>
      </c>
      <c r="BE117" s="103">
        <f>IF(L117="zákl. přenesená",#REF!,0)</f>
        <v>0</v>
      </c>
      <c r="BF117" s="103">
        <f>IF(L117="sníž. přenesená",#REF!,0)</f>
        <v>0</v>
      </c>
      <c r="BG117" s="103">
        <f>IF(L117="nulová",#REF!,0)</f>
        <v>0</v>
      </c>
      <c r="BH117" s="10" t="s">
        <v>78</v>
      </c>
      <c r="BI117" s="103" t="e">
        <f>ROUND(#REF!*H117,2)</f>
        <v>#REF!</v>
      </c>
      <c r="BJ117" s="10" t="s">
        <v>112</v>
      </c>
      <c r="BK117" s="102" t="s">
        <v>80</v>
      </c>
    </row>
    <row r="118" spans="2:63" s="1" customFormat="1" x14ac:dyDescent="0.2">
      <c r="B118" s="21"/>
      <c r="D118" s="104" t="s">
        <v>114</v>
      </c>
      <c r="F118" s="105" t="s">
        <v>4296</v>
      </c>
      <c r="J118" s="21"/>
      <c r="K118" s="106"/>
      <c r="R118" s="44"/>
      <c r="AR118" s="10" t="s">
        <v>114</v>
      </c>
      <c r="AS118" s="10" t="s">
        <v>70</v>
      </c>
    </row>
    <row r="119" spans="2:63" s="1" customFormat="1" ht="24.2" customHeight="1" x14ac:dyDescent="0.2">
      <c r="B119" s="92"/>
      <c r="C119" s="93" t="s">
        <v>80</v>
      </c>
      <c r="D119" s="93" t="s">
        <v>108</v>
      </c>
      <c r="E119" s="94" t="s">
        <v>4297</v>
      </c>
      <c r="F119" s="95" t="s">
        <v>4298</v>
      </c>
      <c r="G119" s="96" t="s">
        <v>127</v>
      </c>
      <c r="H119" s="97">
        <v>50</v>
      </c>
      <c r="I119" s="97" t="s">
        <v>4511</v>
      </c>
      <c r="J119" s="156"/>
      <c r="K119" s="98" t="s">
        <v>1</v>
      </c>
      <c r="L119" s="99" t="s">
        <v>35</v>
      </c>
      <c r="M119" s="100">
        <v>0.51</v>
      </c>
      <c r="N119" s="100">
        <f>M119*H119</f>
        <v>25.5</v>
      </c>
      <c r="O119" s="100">
        <v>0</v>
      </c>
      <c r="P119" s="100">
        <f>O119*H119</f>
        <v>0</v>
      </c>
      <c r="Q119" s="100">
        <v>0</v>
      </c>
      <c r="R119" s="101">
        <f>Q119*H119</f>
        <v>0</v>
      </c>
      <c r="AP119" s="102" t="s">
        <v>112</v>
      </c>
      <c r="AR119" s="102" t="s">
        <v>108</v>
      </c>
      <c r="AS119" s="102" t="s">
        <v>70</v>
      </c>
      <c r="AW119" s="10" t="s">
        <v>113</v>
      </c>
      <c r="BC119" s="103" t="e">
        <f>IF(L119="základní",#REF!,0)</f>
        <v>#REF!</v>
      </c>
      <c r="BD119" s="103">
        <f>IF(L119="snížená",#REF!,0)</f>
        <v>0</v>
      </c>
      <c r="BE119" s="103">
        <f>IF(L119="zákl. přenesená",#REF!,0)</f>
        <v>0</v>
      </c>
      <c r="BF119" s="103">
        <f>IF(L119="sníž. přenesená",#REF!,0)</f>
        <v>0</v>
      </c>
      <c r="BG119" s="103">
        <f>IF(L119="nulová",#REF!,0)</f>
        <v>0</v>
      </c>
      <c r="BH119" s="10" t="s">
        <v>78</v>
      </c>
      <c r="BI119" s="103" t="e">
        <f>ROUND(#REF!*H119,2)</f>
        <v>#REF!</v>
      </c>
      <c r="BJ119" s="10" t="s">
        <v>112</v>
      </c>
      <c r="BK119" s="102" t="s">
        <v>112</v>
      </c>
    </row>
    <row r="120" spans="2:63" s="1" customFormat="1" ht="19.5" x14ac:dyDescent="0.2">
      <c r="B120" s="21"/>
      <c r="D120" s="104" t="s">
        <v>114</v>
      </c>
      <c r="F120" s="105" t="s">
        <v>4299</v>
      </c>
      <c r="I120" s="97"/>
      <c r="J120" s="21"/>
      <c r="K120" s="106"/>
      <c r="R120" s="44"/>
      <c r="AR120" s="10" t="s">
        <v>114</v>
      </c>
      <c r="AS120" s="10" t="s">
        <v>70</v>
      </c>
    </row>
    <row r="121" spans="2:63" s="1" customFormat="1" ht="21.75" customHeight="1" x14ac:dyDescent="0.2">
      <c r="B121" s="92"/>
      <c r="C121" s="93" t="s">
        <v>120</v>
      </c>
      <c r="D121" s="93" t="s">
        <v>108</v>
      </c>
      <c r="E121" s="94" t="s">
        <v>4300</v>
      </c>
      <c r="F121" s="95" t="s">
        <v>4301</v>
      </c>
      <c r="G121" s="96" t="s">
        <v>127</v>
      </c>
      <c r="H121" s="97">
        <v>50</v>
      </c>
      <c r="I121" s="97" t="s">
        <v>4511</v>
      </c>
      <c r="J121" s="156"/>
      <c r="K121" s="98" t="s">
        <v>1</v>
      </c>
      <c r="L121" s="99" t="s">
        <v>35</v>
      </c>
      <c r="M121" s="100">
        <v>0.33500000000000002</v>
      </c>
      <c r="N121" s="100">
        <f>M121*H121</f>
        <v>16.75</v>
      </c>
      <c r="O121" s="100">
        <v>0</v>
      </c>
      <c r="P121" s="100">
        <f>O121*H121</f>
        <v>0</v>
      </c>
      <c r="Q121" s="100">
        <v>0</v>
      </c>
      <c r="R121" s="101">
        <f>Q121*H121</f>
        <v>0</v>
      </c>
      <c r="AP121" s="102" t="s">
        <v>112</v>
      </c>
      <c r="AR121" s="102" t="s">
        <v>108</v>
      </c>
      <c r="AS121" s="102" t="s">
        <v>70</v>
      </c>
      <c r="AW121" s="10" t="s">
        <v>113</v>
      </c>
      <c r="BC121" s="103" t="e">
        <f>IF(L121="základní",#REF!,0)</f>
        <v>#REF!</v>
      </c>
      <c r="BD121" s="103">
        <f>IF(L121="snížená",#REF!,0)</f>
        <v>0</v>
      </c>
      <c r="BE121" s="103">
        <f>IF(L121="zákl. přenesená",#REF!,0)</f>
        <v>0</v>
      </c>
      <c r="BF121" s="103">
        <f>IF(L121="sníž. přenesená",#REF!,0)</f>
        <v>0</v>
      </c>
      <c r="BG121" s="103">
        <f>IF(L121="nulová",#REF!,0)</f>
        <v>0</v>
      </c>
      <c r="BH121" s="10" t="s">
        <v>78</v>
      </c>
      <c r="BI121" s="103" t="e">
        <f>ROUND(#REF!*H121,2)</f>
        <v>#REF!</v>
      </c>
      <c r="BJ121" s="10" t="s">
        <v>112</v>
      </c>
      <c r="BK121" s="102" t="s">
        <v>123</v>
      </c>
    </row>
    <row r="122" spans="2:63" s="1" customFormat="1" ht="12" x14ac:dyDescent="0.2">
      <c r="B122" s="21"/>
      <c r="D122" s="104" t="s">
        <v>114</v>
      </c>
      <c r="F122" s="105" t="s">
        <v>4301</v>
      </c>
      <c r="I122" s="97"/>
      <c r="J122" s="21"/>
      <c r="K122" s="106"/>
      <c r="R122" s="44"/>
      <c r="AR122" s="10" t="s">
        <v>114</v>
      </c>
      <c r="AS122" s="10" t="s">
        <v>70</v>
      </c>
    </row>
    <row r="123" spans="2:63" s="1" customFormat="1" ht="24.2" customHeight="1" x14ac:dyDescent="0.2">
      <c r="B123" s="92"/>
      <c r="C123" s="93" t="s">
        <v>112</v>
      </c>
      <c r="D123" s="93" t="s">
        <v>108</v>
      </c>
      <c r="E123" s="94" t="s">
        <v>4302</v>
      </c>
      <c r="F123" s="95" t="s">
        <v>4303</v>
      </c>
      <c r="G123" s="96" t="s">
        <v>127</v>
      </c>
      <c r="H123" s="97">
        <v>50</v>
      </c>
      <c r="I123" s="97" t="s">
        <v>4511</v>
      </c>
      <c r="J123" s="156"/>
      <c r="K123" s="98" t="s">
        <v>1</v>
      </c>
      <c r="L123" s="99" t="s">
        <v>35</v>
      </c>
      <c r="M123" s="100">
        <v>0.42</v>
      </c>
      <c r="N123" s="100">
        <f>M123*H123</f>
        <v>21</v>
      </c>
      <c r="O123" s="100">
        <v>0</v>
      </c>
      <c r="P123" s="100">
        <f>O123*H123</f>
        <v>0</v>
      </c>
      <c r="Q123" s="100">
        <v>0</v>
      </c>
      <c r="R123" s="101">
        <f>Q123*H123</f>
        <v>0</v>
      </c>
      <c r="AP123" s="102" t="s">
        <v>112</v>
      </c>
      <c r="AR123" s="102" t="s">
        <v>108</v>
      </c>
      <c r="AS123" s="102" t="s">
        <v>70</v>
      </c>
      <c r="AW123" s="10" t="s">
        <v>113</v>
      </c>
      <c r="BC123" s="103" t="e">
        <f>IF(L123="základní",#REF!,0)</f>
        <v>#REF!</v>
      </c>
      <c r="BD123" s="103">
        <f>IF(L123="snížená",#REF!,0)</f>
        <v>0</v>
      </c>
      <c r="BE123" s="103">
        <f>IF(L123="zákl. přenesená",#REF!,0)</f>
        <v>0</v>
      </c>
      <c r="BF123" s="103">
        <f>IF(L123="sníž. přenesená",#REF!,0)</f>
        <v>0</v>
      </c>
      <c r="BG123" s="103">
        <f>IF(L123="nulová",#REF!,0)</f>
        <v>0</v>
      </c>
      <c r="BH123" s="10" t="s">
        <v>78</v>
      </c>
      <c r="BI123" s="103" t="e">
        <f>ROUND(#REF!*H123,2)</f>
        <v>#REF!</v>
      </c>
      <c r="BJ123" s="10" t="s">
        <v>112</v>
      </c>
      <c r="BK123" s="102" t="s">
        <v>128</v>
      </c>
    </row>
    <row r="124" spans="2:63" s="1" customFormat="1" ht="12" x14ac:dyDescent="0.2">
      <c r="B124" s="21"/>
      <c r="D124" s="104" t="s">
        <v>114</v>
      </c>
      <c r="F124" s="105" t="s">
        <v>4304</v>
      </c>
      <c r="I124" s="97"/>
      <c r="J124" s="21"/>
      <c r="K124" s="106"/>
      <c r="R124" s="44"/>
      <c r="AR124" s="10" t="s">
        <v>114</v>
      </c>
      <c r="AS124" s="10" t="s">
        <v>70</v>
      </c>
    </row>
    <row r="125" spans="2:63" s="1" customFormat="1" ht="24.2" customHeight="1" x14ac:dyDescent="0.2">
      <c r="B125" s="92"/>
      <c r="C125" s="93" t="s">
        <v>130</v>
      </c>
      <c r="D125" s="93" t="s">
        <v>108</v>
      </c>
      <c r="E125" s="94" t="s">
        <v>4305</v>
      </c>
      <c r="F125" s="95" t="s">
        <v>4306</v>
      </c>
      <c r="G125" s="96" t="s">
        <v>127</v>
      </c>
      <c r="H125" s="97">
        <v>50</v>
      </c>
      <c r="I125" s="97" t="s">
        <v>4511</v>
      </c>
      <c r="J125" s="156"/>
      <c r="K125" s="98" t="s">
        <v>1</v>
      </c>
      <c r="L125" s="99" t="s">
        <v>35</v>
      </c>
      <c r="M125" s="100">
        <v>0.08</v>
      </c>
      <c r="N125" s="100">
        <f>M125*H125</f>
        <v>4</v>
      </c>
      <c r="O125" s="100">
        <v>0</v>
      </c>
      <c r="P125" s="100">
        <f>O125*H125</f>
        <v>0</v>
      </c>
      <c r="Q125" s="100">
        <v>0</v>
      </c>
      <c r="R125" s="101">
        <f>Q125*H125</f>
        <v>0</v>
      </c>
      <c r="AP125" s="102" t="s">
        <v>112</v>
      </c>
      <c r="AR125" s="102" t="s">
        <v>108</v>
      </c>
      <c r="AS125" s="102" t="s">
        <v>70</v>
      </c>
      <c r="AW125" s="10" t="s">
        <v>113</v>
      </c>
      <c r="BC125" s="103" t="e">
        <f>IF(L125="základní",#REF!,0)</f>
        <v>#REF!</v>
      </c>
      <c r="BD125" s="103">
        <f>IF(L125="snížená",#REF!,0)</f>
        <v>0</v>
      </c>
      <c r="BE125" s="103">
        <f>IF(L125="zákl. přenesená",#REF!,0)</f>
        <v>0</v>
      </c>
      <c r="BF125" s="103">
        <f>IF(L125="sníž. přenesená",#REF!,0)</f>
        <v>0</v>
      </c>
      <c r="BG125" s="103">
        <f>IF(L125="nulová",#REF!,0)</f>
        <v>0</v>
      </c>
      <c r="BH125" s="10" t="s">
        <v>78</v>
      </c>
      <c r="BI125" s="103" t="e">
        <f>ROUND(#REF!*H125,2)</f>
        <v>#REF!</v>
      </c>
      <c r="BJ125" s="10" t="s">
        <v>112</v>
      </c>
      <c r="BK125" s="102" t="s">
        <v>133</v>
      </c>
    </row>
    <row r="126" spans="2:63" s="1" customFormat="1" ht="12" x14ac:dyDescent="0.2">
      <c r="B126" s="21"/>
      <c r="D126" s="104" t="s">
        <v>114</v>
      </c>
      <c r="F126" s="105" t="s">
        <v>4307</v>
      </c>
      <c r="I126" s="97"/>
      <c r="J126" s="21"/>
      <c r="K126" s="106"/>
      <c r="R126" s="44"/>
      <c r="AR126" s="10" t="s">
        <v>114</v>
      </c>
      <c r="AS126" s="10" t="s">
        <v>70</v>
      </c>
    </row>
    <row r="127" spans="2:63" s="1" customFormat="1" ht="24.2" customHeight="1" x14ac:dyDescent="0.2">
      <c r="B127" s="92"/>
      <c r="C127" s="93" t="s">
        <v>123</v>
      </c>
      <c r="D127" s="93" t="s">
        <v>108</v>
      </c>
      <c r="E127" s="94" t="s">
        <v>4308</v>
      </c>
      <c r="F127" s="95" t="s">
        <v>4309</v>
      </c>
      <c r="G127" s="96" t="s">
        <v>220</v>
      </c>
      <c r="H127" s="97">
        <v>50</v>
      </c>
      <c r="I127" s="97" t="s">
        <v>4511</v>
      </c>
      <c r="J127" s="156"/>
      <c r="K127" s="98" t="s">
        <v>1</v>
      </c>
      <c r="L127" s="99" t="s">
        <v>35</v>
      </c>
      <c r="M127" s="100">
        <v>0.192</v>
      </c>
      <c r="N127" s="100">
        <f>M127*H127</f>
        <v>9.6</v>
      </c>
      <c r="O127" s="100">
        <v>0</v>
      </c>
      <c r="P127" s="100">
        <f>O127*H127</f>
        <v>0</v>
      </c>
      <c r="Q127" s="100">
        <v>0</v>
      </c>
      <c r="R127" s="101">
        <f>Q127*H127</f>
        <v>0</v>
      </c>
      <c r="AP127" s="102" t="s">
        <v>112</v>
      </c>
      <c r="AR127" s="102" t="s">
        <v>108</v>
      </c>
      <c r="AS127" s="102" t="s">
        <v>70</v>
      </c>
      <c r="AW127" s="10" t="s">
        <v>113</v>
      </c>
      <c r="BC127" s="103" t="e">
        <f>IF(L127="základní",#REF!,0)</f>
        <v>#REF!</v>
      </c>
      <c r="BD127" s="103">
        <f>IF(L127="snížená",#REF!,0)</f>
        <v>0</v>
      </c>
      <c r="BE127" s="103">
        <f>IF(L127="zákl. přenesená",#REF!,0)</f>
        <v>0</v>
      </c>
      <c r="BF127" s="103">
        <f>IF(L127="sníž. přenesená",#REF!,0)</f>
        <v>0</v>
      </c>
      <c r="BG127" s="103">
        <f>IF(L127="nulová",#REF!,0)</f>
        <v>0</v>
      </c>
      <c r="BH127" s="10" t="s">
        <v>78</v>
      </c>
      <c r="BI127" s="103" t="e">
        <f>ROUND(#REF!*H127,2)</f>
        <v>#REF!</v>
      </c>
      <c r="BJ127" s="10" t="s">
        <v>112</v>
      </c>
      <c r="BK127" s="102" t="s">
        <v>8</v>
      </c>
    </row>
    <row r="128" spans="2:63" s="1" customFormat="1" ht="19.5" x14ac:dyDescent="0.2">
      <c r="B128" s="21"/>
      <c r="D128" s="104" t="s">
        <v>114</v>
      </c>
      <c r="F128" s="105" t="s">
        <v>4310</v>
      </c>
      <c r="I128" s="97"/>
      <c r="J128" s="21"/>
      <c r="K128" s="106"/>
      <c r="R128" s="44"/>
      <c r="AR128" s="10" t="s">
        <v>114</v>
      </c>
      <c r="AS128" s="10" t="s">
        <v>70</v>
      </c>
    </row>
    <row r="129" spans="2:63" s="1" customFormat="1" ht="24.2" customHeight="1" x14ac:dyDescent="0.2">
      <c r="B129" s="92"/>
      <c r="C129" s="93" t="s">
        <v>138</v>
      </c>
      <c r="D129" s="93" t="s">
        <v>108</v>
      </c>
      <c r="E129" s="94" t="s">
        <v>4311</v>
      </c>
      <c r="F129" s="95" t="s">
        <v>4312</v>
      </c>
      <c r="G129" s="96" t="s">
        <v>220</v>
      </c>
      <c r="H129" s="97">
        <v>50</v>
      </c>
      <c r="I129" s="97" t="s">
        <v>4511</v>
      </c>
      <c r="J129" s="156"/>
      <c r="K129" s="98" t="s">
        <v>1</v>
      </c>
      <c r="L129" s="99" t="s">
        <v>35</v>
      </c>
      <c r="M129" s="100">
        <v>0.21</v>
      </c>
      <c r="N129" s="100">
        <f>M129*H129</f>
        <v>10.5</v>
      </c>
      <c r="O129" s="100">
        <v>0</v>
      </c>
      <c r="P129" s="100">
        <f>O129*H129</f>
        <v>0</v>
      </c>
      <c r="Q129" s="100">
        <v>0</v>
      </c>
      <c r="R129" s="101">
        <f>Q129*H129</f>
        <v>0</v>
      </c>
      <c r="AP129" s="102" t="s">
        <v>112</v>
      </c>
      <c r="AR129" s="102" t="s">
        <v>108</v>
      </c>
      <c r="AS129" s="102" t="s">
        <v>70</v>
      </c>
      <c r="AW129" s="10" t="s">
        <v>113</v>
      </c>
      <c r="BC129" s="103" t="e">
        <f>IF(L129="základní",#REF!,0)</f>
        <v>#REF!</v>
      </c>
      <c r="BD129" s="103">
        <f>IF(L129="snížená",#REF!,0)</f>
        <v>0</v>
      </c>
      <c r="BE129" s="103">
        <f>IF(L129="zákl. přenesená",#REF!,0)</f>
        <v>0</v>
      </c>
      <c r="BF129" s="103">
        <f>IF(L129="sníž. přenesená",#REF!,0)</f>
        <v>0</v>
      </c>
      <c r="BG129" s="103">
        <f>IF(L129="nulová",#REF!,0)</f>
        <v>0</v>
      </c>
      <c r="BH129" s="10" t="s">
        <v>78</v>
      </c>
      <c r="BI129" s="103" t="e">
        <f>ROUND(#REF!*H129,2)</f>
        <v>#REF!</v>
      </c>
      <c r="BJ129" s="10" t="s">
        <v>112</v>
      </c>
      <c r="BK129" s="102" t="s">
        <v>141</v>
      </c>
    </row>
    <row r="130" spans="2:63" s="1" customFormat="1" ht="19.5" x14ac:dyDescent="0.2">
      <c r="B130" s="21"/>
      <c r="D130" s="104" t="s">
        <v>114</v>
      </c>
      <c r="F130" s="105" t="s">
        <v>4313</v>
      </c>
      <c r="I130" s="97"/>
      <c r="J130" s="21"/>
      <c r="K130" s="106"/>
      <c r="R130" s="44"/>
      <c r="AR130" s="10" t="s">
        <v>114</v>
      </c>
      <c r="AS130" s="10" t="s">
        <v>70</v>
      </c>
    </row>
    <row r="131" spans="2:63" s="1" customFormat="1" ht="24.2" customHeight="1" x14ac:dyDescent="0.2">
      <c r="B131" s="92"/>
      <c r="C131" s="93" t="s">
        <v>128</v>
      </c>
      <c r="D131" s="93" t="s">
        <v>108</v>
      </c>
      <c r="E131" s="94" t="s">
        <v>4314</v>
      </c>
      <c r="F131" s="95" t="s">
        <v>4315</v>
      </c>
      <c r="G131" s="96" t="s">
        <v>220</v>
      </c>
      <c r="H131" s="97">
        <v>50</v>
      </c>
      <c r="I131" s="97" t="s">
        <v>4511</v>
      </c>
      <c r="J131" s="156"/>
      <c r="K131" s="98" t="s">
        <v>1</v>
      </c>
      <c r="L131" s="99" t="s">
        <v>35</v>
      </c>
      <c r="M131" s="100">
        <v>0.224</v>
      </c>
      <c r="N131" s="100">
        <f>M131*H131</f>
        <v>11.200000000000001</v>
      </c>
      <c r="O131" s="100">
        <v>0</v>
      </c>
      <c r="P131" s="100">
        <f>O131*H131</f>
        <v>0</v>
      </c>
      <c r="Q131" s="100">
        <v>0</v>
      </c>
      <c r="R131" s="101">
        <f>Q131*H131</f>
        <v>0</v>
      </c>
      <c r="AP131" s="102" t="s">
        <v>112</v>
      </c>
      <c r="AR131" s="102" t="s">
        <v>108</v>
      </c>
      <c r="AS131" s="102" t="s">
        <v>70</v>
      </c>
      <c r="AW131" s="10" t="s">
        <v>113</v>
      </c>
      <c r="BC131" s="103" t="e">
        <f>IF(L131="základní",#REF!,0)</f>
        <v>#REF!</v>
      </c>
      <c r="BD131" s="103">
        <f>IF(L131="snížená",#REF!,0)</f>
        <v>0</v>
      </c>
      <c r="BE131" s="103">
        <f>IF(L131="zákl. přenesená",#REF!,0)</f>
        <v>0</v>
      </c>
      <c r="BF131" s="103">
        <f>IF(L131="sníž. přenesená",#REF!,0)</f>
        <v>0</v>
      </c>
      <c r="BG131" s="103">
        <f>IF(L131="nulová",#REF!,0)</f>
        <v>0</v>
      </c>
      <c r="BH131" s="10" t="s">
        <v>78</v>
      </c>
      <c r="BI131" s="103" t="e">
        <f>ROUND(#REF!*H131,2)</f>
        <v>#REF!</v>
      </c>
      <c r="BJ131" s="10" t="s">
        <v>112</v>
      </c>
      <c r="BK131" s="102" t="s">
        <v>145</v>
      </c>
    </row>
    <row r="132" spans="2:63" s="1" customFormat="1" ht="19.5" x14ac:dyDescent="0.2">
      <c r="B132" s="21"/>
      <c r="D132" s="104" t="s">
        <v>114</v>
      </c>
      <c r="F132" s="105" t="s">
        <v>4316</v>
      </c>
      <c r="I132" s="97"/>
      <c r="J132" s="21"/>
      <c r="K132" s="106"/>
      <c r="R132" s="44"/>
      <c r="AR132" s="10" t="s">
        <v>114</v>
      </c>
      <c r="AS132" s="10" t="s">
        <v>70</v>
      </c>
    </row>
    <row r="133" spans="2:63" s="1" customFormat="1" ht="24.2" customHeight="1" x14ac:dyDescent="0.2">
      <c r="B133" s="92"/>
      <c r="C133" s="93" t="s">
        <v>147</v>
      </c>
      <c r="D133" s="93" t="s">
        <v>108</v>
      </c>
      <c r="E133" s="94" t="s">
        <v>4317</v>
      </c>
      <c r="F133" s="95" t="s">
        <v>4318</v>
      </c>
      <c r="G133" s="96" t="s">
        <v>220</v>
      </c>
      <c r="H133" s="97">
        <v>50</v>
      </c>
      <c r="I133" s="97" t="s">
        <v>4511</v>
      </c>
      <c r="J133" s="156"/>
      <c r="K133" s="98" t="s">
        <v>1</v>
      </c>
      <c r="L133" s="99" t="s">
        <v>35</v>
      </c>
      <c r="M133" s="100">
        <v>0.23200000000000001</v>
      </c>
      <c r="N133" s="100">
        <f>M133*H133</f>
        <v>11.600000000000001</v>
      </c>
      <c r="O133" s="100">
        <v>0</v>
      </c>
      <c r="P133" s="100">
        <f>O133*H133</f>
        <v>0</v>
      </c>
      <c r="Q133" s="100">
        <v>0</v>
      </c>
      <c r="R133" s="101">
        <f>Q133*H133</f>
        <v>0</v>
      </c>
      <c r="AP133" s="102" t="s">
        <v>112</v>
      </c>
      <c r="AR133" s="102" t="s">
        <v>108</v>
      </c>
      <c r="AS133" s="102" t="s">
        <v>70</v>
      </c>
      <c r="AW133" s="10" t="s">
        <v>113</v>
      </c>
      <c r="BC133" s="103" t="e">
        <f>IF(L133="základní",#REF!,0)</f>
        <v>#REF!</v>
      </c>
      <c r="BD133" s="103">
        <f>IF(L133="snížená",#REF!,0)</f>
        <v>0</v>
      </c>
      <c r="BE133" s="103">
        <f>IF(L133="zákl. přenesená",#REF!,0)</f>
        <v>0</v>
      </c>
      <c r="BF133" s="103">
        <f>IF(L133="sníž. přenesená",#REF!,0)</f>
        <v>0</v>
      </c>
      <c r="BG133" s="103">
        <f>IF(L133="nulová",#REF!,0)</f>
        <v>0</v>
      </c>
      <c r="BH133" s="10" t="s">
        <v>78</v>
      </c>
      <c r="BI133" s="103" t="e">
        <f>ROUND(#REF!*H133,2)</f>
        <v>#REF!</v>
      </c>
      <c r="BJ133" s="10" t="s">
        <v>112</v>
      </c>
      <c r="BK133" s="102" t="s">
        <v>150</v>
      </c>
    </row>
    <row r="134" spans="2:63" s="1" customFormat="1" ht="19.5" x14ac:dyDescent="0.2">
      <c r="B134" s="21"/>
      <c r="D134" s="104" t="s">
        <v>114</v>
      </c>
      <c r="F134" s="105" t="s">
        <v>4319</v>
      </c>
      <c r="I134" s="97"/>
      <c r="J134" s="21"/>
      <c r="K134" s="106"/>
      <c r="R134" s="44"/>
      <c r="AR134" s="10" t="s">
        <v>114</v>
      </c>
      <c r="AS134" s="10" t="s">
        <v>70</v>
      </c>
    </row>
    <row r="135" spans="2:63" s="1" customFormat="1" ht="24.2" customHeight="1" x14ac:dyDescent="0.2">
      <c r="B135" s="92"/>
      <c r="C135" s="93" t="s">
        <v>133</v>
      </c>
      <c r="D135" s="93" t="s">
        <v>108</v>
      </c>
      <c r="E135" s="94" t="s">
        <v>4320</v>
      </c>
      <c r="F135" s="95" t="s">
        <v>4321</v>
      </c>
      <c r="G135" s="96" t="s">
        <v>220</v>
      </c>
      <c r="H135" s="97">
        <v>50</v>
      </c>
      <c r="I135" s="97" t="s">
        <v>4511</v>
      </c>
      <c r="J135" s="156"/>
      <c r="K135" s="98" t="s">
        <v>1</v>
      </c>
      <c r="L135" s="99" t="s">
        <v>35</v>
      </c>
      <c r="M135" s="100">
        <v>0.112</v>
      </c>
      <c r="N135" s="100">
        <f>M135*H135</f>
        <v>5.6000000000000005</v>
      </c>
      <c r="O135" s="100">
        <v>0</v>
      </c>
      <c r="P135" s="100">
        <f>O135*H135</f>
        <v>0</v>
      </c>
      <c r="Q135" s="100">
        <v>0</v>
      </c>
      <c r="R135" s="101">
        <f>Q135*H135</f>
        <v>0</v>
      </c>
      <c r="AP135" s="102" t="s">
        <v>112</v>
      </c>
      <c r="AR135" s="102" t="s">
        <v>108</v>
      </c>
      <c r="AS135" s="102" t="s">
        <v>70</v>
      </c>
      <c r="AW135" s="10" t="s">
        <v>113</v>
      </c>
      <c r="BC135" s="103" t="e">
        <f>IF(L135="základní",#REF!,0)</f>
        <v>#REF!</v>
      </c>
      <c r="BD135" s="103">
        <f>IF(L135="snížená",#REF!,0)</f>
        <v>0</v>
      </c>
      <c r="BE135" s="103">
        <f>IF(L135="zákl. přenesená",#REF!,0)</f>
        <v>0</v>
      </c>
      <c r="BF135" s="103">
        <f>IF(L135="sníž. přenesená",#REF!,0)</f>
        <v>0</v>
      </c>
      <c r="BG135" s="103">
        <f>IF(L135="nulová",#REF!,0)</f>
        <v>0</v>
      </c>
      <c r="BH135" s="10" t="s">
        <v>78</v>
      </c>
      <c r="BI135" s="103" t="e">
        <f>ROUND(#REF!*H135,2)</f>
        <v>#REF!</v>
      </c>
      <c r="BJ135" s="10" t="s">
        <v>112</v>
      </c>
      <c r="BK135" s="102" t="s">
        <v>156</v>
      </c>
    </row>
    <row r="136" spans="2:63" s="1" customFormat="1" ht="19.5" x14ac:dyDescent="0.2">
      <c r="B136" s="21"/>
      <c r="D136" s="104" t="s">
        <v>114</v>
      </c>
      <c r="F136" s="105" t="s">
        <v>4322</v>
      </c>
      <c r="I136" s="97"/>
      <c r="J136" s="21"/>
      <c r="K136" s="106"/>
      <c r="R136" s="44"/>
      <c r="AR136" s="10" t="s">
        <v>114</v>
      </c>
      <c r="AS136" s="10" t="s">
        <v>70</v>
      </c>
    </row>
    <row r="137" spans="2:63" s="1" customFormat="1" ht="24.2" customHeight="1" x14ac:dyDescent="0.2">
      <c r="B137" s="92"/>
      <c r="C137" s="93" t="s">
        <v>158</v>
      </c>
      <c r="D137" s="93" t="s">
        <v>108</v>
      </c>
      <c r="E137" s="94" t="s">
        <v>4323</v>
      </c>
      <c r="F137" s="95" t="s">
        <v>4324</v>
      </c>
      <c r="G137" s="96" t="s">
        <v>220</v>
      </c>
      <c r="H137" s="97">
        <v>50</v>
      </c>
      <c r="I137" s="97" t="s">
        <v>4511</v>
      </c>
      <c r="J137" s="156"/>
      <c r="K137" s="98" t="s">
        <v>1</v>
      </c>
      <c r="L137" s="99" t="s">
        <v>35</v>
      </c>
      <c r="M137" s="100">
        <v>2.3E-2</v>
      </c>
      <c r="N137" s="100">
        <f>M137*H137</f>
        <v>1.1499999999999999</v>
      </c>
      <c r="O137" s="100">
        <v>0</v>
      </c>
      <c r="P137" s="100">
        <f>O137*H137</f>
        <v>0</v>
      </c>
      <c r="Q137" s="100">
        <v>0</v>
      </c>
      <c r="R137" s="101">
        <f>Q137*H137</f>
        <v>0</v>
      </c>
      <c r="AP137" s="102" t="s">
        <v>112</v>
      </c>
      <c r="AR137" s="102" t="s">
        <v>108</v>
      </c>
      <c r="AS137" s="102" t="s">
        <v>70</v>
      </c>
      <c r="AW137" s="10" t="s">
        <v>113</v>
      </c>
      <c r="BC137" s="103" t="e">
        <f>IF(L137="základní",#REF!,0)</f>
        <v>#REF!</v>
      </c>
      <c r="BD137" s="103">
        <f>IF(L137="snížená",#REF!,0)</f>
        <v>0</v>
      </c>
      <c r="BE137" s="103">
        <f>IF(L137="zákl. přenesená",#REF!,0)</f>
        <v>0</v>
      </c>
      <c r="BF137" s="103">
        <f>IF(L137="sníž. přenesená",#REF!,0)</f>
        <v>0</v>
      </c>
      <c r="BG137" s="103">
        <f>IF(L137="nulová",#REF!,0)</f>
        <v>0</v>
      </c>
      <c r="BH137" s="10" t="s">
        <v>78</v>
      </c>
      <c r="BI137" s="103" t="e">
        <f>ROUND(#REF!*H137,2)</f>
        <v>#REF!</v>
      </c>
      <c r="BJ137" s="10" t="s">
        <v>112</v>
      </c>
      <c r="BK137" s="102" t="s">
        <v>161</v>
      </c>
    </row>
    <row r="138" spans="2:63" s="1" customFormat="1" ht="19.5" x14ac:dyDescent="0.2">
      <c r="B138" s="21"/>
      <c r="D138" s="104" t="s">
        <v>114</v>
      </c>
      <c r="F138" s="105" t="s">
        <v>4325</v>
      </c>
      <c r="I138" s="97"/>
      <c r="J138" s="21"/>
      <c r="K138" s="106"/>
      <c r="R138" s="44"/>
      <c r="AR138" s="10" t="s">
        <v>114</v>
      </c>
      <c r="AS138" s="10" t="s">
        <v>70</v>
      </c>
    </row>
    <row r="139" spans="2:63" s="1" customFormat="1" ht="24.2" customHeight="1" x14ac:dyDescent="0.2">
      <c r="B139" s="92"/>
      <c r="C139" s="93" t="s">
        <v>8</v>
      </c>
      <c r="D139" s="93" t="s">
        <v>108</v>
      </c>
      <c r="E139" s="94" t="s">
        <v>4326</v>
      </c>
      <c r="F139" s="95" t="s">
        <v>4327</v>
      </c>
      <c r="G139" s="96" t="s">
        <v>127</v>
      </c>
      <c r="H139" s="97">
        <v>50</v>
      </c>
      <c r="I139" s="97" t="s">
        <v>4511</v>
      </c>
      <c r="J139" s="156"/>
      <c r="K139" s="98" t="s">
        <v>1</v>
      </c>
      <c r="L139" s="99" t="s">
        <v>35</v>
      </c>
      <c r="M139" s="100">
        <v>0.82199999999999995</v>
      </c>
      <c r="N139" s="100">
        <f>M139*H139</f>
        <v>41.099999999999994</v>
      </c>
      <c r="O139" s="100">
        <v>0</v>
      </c>
      <c r="P139" s="100">
        <f>O139*H139</f>
        <v>0</v>
      </c>
      <c r="Q139" s="100">
        <v>1.06E-2</v>
      </c>
      <c r="R139" s="101">
        <f>Q139*H139</f>
        <v>0.53</v>
      </c>
      <c r="AP139" s="102" t="s">
        <v>112</v>
      </c>
      <c r="AR139" s="102" t="s">
        <v>108</v>
      </c>
      <c r="AS139" s="102" t="s">
        <v>70</v>
      </c>
      <c r="AW139" s="10" t="s">
        <v>113</v>
      </c>
      <c r="BC139" s="103" t="e">
        <f>IF(L139="základní",#REF!,0)</f>
        <v>#REF!</v>
      </c>
      <c r="BD139" s="103">
        <f>IF(L139="snížená",#REF!,0)</f>
        <v>0</v>
      </c>
      <c r="BE139" s="103">
        <f>IF(L139="zákl. přenesená",#REF!,0)</f>
        <v>0</v>
      </c>
      <c r="BF139" s="103">
        <f>IF(L139="sníž. přenesená",#REF!,0)</f>
        <v>0</v>
      </c>
      <c r="BG139" s="103">
        <f>IF(L139="nulová",#REF!,0)</f>
        <v>0</v>
      </c>
      <c r="BH139" s="10" t="s">
        <v>78</v>
      </c>
      <c r="BI139" s="103" t="e">
        <f>ROUND(#REF!*H139,2)</f>
        <v>#REF!</v>
      </c>
      <c r="BJ139" s="10" t="s">
        <v>112</v>
      </c>
      <c r="BK139" s="102" t="s">
        <v>165</v>
      </c>
    </row>
    <row r="140" spans="2:63" s="1" customFormat="1" ht="19.5" x14ac:dyDescent="0.2">
      <c r="B140" s="21"/>
      <c r="D140" s="104" t="s">
        <v>114</v>
      </c>
      <c r="F140" s="105" t="s">
        <v>4328</v>
      </c>
      <c r="I140" s="97"/>
      <c r="J140" s="21"/>
      <c r="K140" s="106"/>
      <c r="R140" s="44"/>
      <c r="AR140" s="10" t="s">
        <v>114</v>
      </c>
      <c r="AS140" s="10" t="s">
        <v>70</v>
      </c>
    </row>
    <row r="141" spans="2:63" s="1" customFormat="1" ht="24.2" customHeight="1" x14ac:dyDescent="0.2">
      <c r="B141" s="92"/>
      <c r="C141" s="93" t="s">
        <v>167</v>
      </c>
      <c r="D141" s="93" t="s">
        <v>108</v>
      </c>
      <c r="E141" s="94" t="s">
        <v>4329</v>
      </c>
      <c r="F141" s="95" t="s">
        <v>4330</v>
      </c>
      <c r="G141" s="96" t="s">
        <v>127</v>
      </c>
      <c r="H141" s="97">
        <v>50</v>
      </c>
      <c r="I141" s="97" t="s">
        <v>4511</v>
      </c>
      <c r="J141" s="156"/>
      <c r="K141" s="98" t="s">
        <v>1</v>
      </c>
      <c r="L141" s="99" t="s">
        <v>35</v>
      </c>
      <c r="M141" s="100">
        <v>1.4670000000000001</v>
      </c>
      <c r="N141" s="100">
        <f>M141*H141</f>
        <v>73.350000000000009</v>
      </c>
      <c r="O141" s="100">
        <v>0</v>
      </c>
      <c r="P141" s="100">
        <f>O141*H141</f>
        <v>0</v>
      </c>
      <c r="Q141" s="100">
        <v>3.95E-2</v>
      </c>
      <c r="R141" s="101">
        <f>Q141*H141</f>
        <v>1.9750000000000001</v>
      </c>
      <c r="AP141" s="102" t="s">
        <v>112</v>
      </c>
      <c r="AR141" s="102" t="s">
        <v>108</v>
      </c>
      <c r="AS141" s="102" t="s">
        <v>70</v>
      </c>
      <c r="AW141" s="10" t="s">
        <v>113</v>
      </c>
      <c r="BC141" s="103" t="e">
        <f>IF(L141="základní",#REF!,0)</f>
        <v>#REF!</v>
      </c>
      <c r="BD141" s="103">
        <f>IF(L141="snížená",#REF!,0)</f>
        <v>0</v>
      </c>
      <c r="BE141" s="103">
        <f>IF(L141="zákl. přenesená",#REF!,0)</f>
        <v>0</v>
      </c>
      <c r="BF141" s="103">
        <f>IF(L141="sníž. přenesená",#REF!,0)</f>
        <v>0</v>
      </c>
      <c r="BG141" s="103">
        <f>IF(L141="nulová",#REF!,0)</f>
        <v>0</v>
      </c>
      <c r="BH141" s="10" t="s">
        <v>78</v>
      </c>
      <c r="BI141" s="103" t="e">
        <f>ROUND(#REF!*H141,2)</f>
        <v>#REF!</v>
      </c>
      <c r="BJ141" s="10" t="s">
        <v>112</v>
      </c>
      <c r="BK141" s="102" t="s">
        <v>170</v>
      </c>
    </row>
    <row r="142" spans="2:63" s="1" customFormat="1" ht="19.5" x14ac:dyDescent="0.2">
      <c r="B142" s="21"/>
      <c r="D142" s="104" t="s">
        <v>114</v>
      </c>
      <c r="F142" s="105" t="s">
        <v>4331</v>
      </c>
      <c r="I142" s="97"/>
      <c r="J142" s="21"/>
      <c r="K142" s="106"/>
      <c r="R142" s="44"/>
      <c r="AR142" s="10" t="s">
        <v>114</v>
      </c>
      <c r="AS142" s="10" t="s">
        <v>70</v>
      </c>
    </row>
    <row r="143" spans="2:63" s="1" customFormat="1" ht="24.2" customHeight="1" x14ac:dyDescent="0.2">
      <c r="B143" s="92"/>
      <c r="C143" s="93" t="s">
        <v>141</v>
      </c>
      <c r="D143" s="93" t="s">
        <v>108</v>
      </c>
      <c r="E143" s="94" t="s">
        <v>4332</v>
      </c>
      <c r="F143" s="95" t="s">
        <v>4333</v>
      </c>
      <c r="G143" s="96" t="s">
        <v>127</v>
      </c>
      <c r="H143" s="97">
        <v>50</v>
      </c>
      <c r="I143" s="97" t="s">
        <v>4511</v>
      </c>
      <c r="J143" s="156"/>
      <c r="K143" s="98" t="s">
        <v>1</v>
      </c>
      <c r="L143" s="99" t="s">
        <v>35</v>
      </c>
      <c r="M143" s="100">
        <v>0.95</v>
      </c>
      <c r="N143" s="100">
        <f>M143*H143</f>
        <v>47.5</v>
      </c>
      <c r="O143" s="100">
        <v>8.5500000000000003E-3</v>
      </c>
      <c r="P143" s="100">
        <f>O143*H143</f>
        <v>0.42749999999999999</v>
      </c>
      <c r="Q143" s="100">
        <v>0</v>
      </c>
      <c r="R143" s="101">
        <f>Q143*H143</f>
        <v>0</v>
      </c>
      <c r="AP143" s="102" t="s">
        <v>112</v>
      </c>
      <c r="AR143" s="102" t="s">
        <v>108</v>
      </c>
      <c r="AS143" s="102" t="s">
        <v>70</v>
      </c>
      <c r="AW143" s="10" t="s">
        <v>113</v>
      </c>
      <c r="BC143" s="103" t="e">
        <f>IF(L143="základní",#REF!,0)</f>
        <v>#REF!</v>
      </c>
      <c r="BD143" s="103">
        <f>IF(L143="snížená",#REF!,0)</f>
        <v>0</v>
      </c>
      <c r="BE143" s="103">
        <f>IF(L143="zákl. přenesená",#REF!,0)</f>
        <v>0</v>
      </c>
      <c r="BF143" s="103">
        <f>IF(L143="sníž. přenesená",#REF!,0)</f>
        <v>0</v>
      </c>
      <c r="BG143" s="103">
        <f>IF(L143="nulová",#REF!,0)</f>
        <v>0</v>
      </c>
      <c r="BH143" s="10" t="s">
        <v>78</v>
      </c>
      <c r="BI143" s="103" t="e">
        <f>ROUND(#REF!*H143,2)</f>
        <v>#REF!</v>
      </c>
      <c r="BJ143" s="10" t="s">
        <v>112</v>
      </c>
      <c r="BK143" s="102" t="s">
        <v>174</v>
      </c>
    </row>
    <row r="144" spans="2:63" s="1" customFormat="1" ht="19.5" x14ac:dyDescent="0.2">
      <c r="B144" s="21"/>
      <c r="D144" s="104" t="s">
        <v>114</v>
      </c>
      <c r="F144" s="105" t="s">
        <v>4334</v>
      </c>
      <c r="I144" s="97"/>
      <c r="J144" s="21"/>
      <c r="K144" s="106"/>
      <c r="R144" s="44"/>
      <c r="AR144" s="10" t="s">
        <v>114</v>
      </c>
      <c r="AS144" s="10" t="s">
        <v>70</v>
      </c>
    </row>
    <row r="145" spans="2:63" s="1" customFormat="1" ht="24.2" customHeight="1" x14ac:dyDescent="0.2">
      <c r="B145" s="92"/>
      <c r="C145" s="93" t="s">
        <v>176</v>
      </c>
      <c r="D145" s="93" t="s">
        <v>108</v>
      </c>
      <c r="E145" s="94" t="s">
        <v>4335</v>
      </c>
      <c r="F145" s="95" t="s">
        <v>4336</v>
      </c>
      <c r="G145" s="96" t="s">
        <v>127</v>
      </c>
      <c r="H145" s="97">
        <v>50</v>
      </c>
      <c r="I145" s="97" t="s">
        <v>4511</v>
      </c>
      <c r="J145" s="156"/>
      <c r="K145" s="98" t="s">
        <v>1</v>
      </c>
      <c r="L145" s="99" t="s">
        <v>35</v>
      </c>
      <c r="M145" s="100">
        <v>0.5</v>
      </c>
      <c r="N145" s="100">
        <f>M145*H145</f>
        <v>25</v>
      </c>
      <c r="O145" s="100">
        <v>0</v>
      </c>
      <c r="P145" s="100">
        <f>O145*H145</f>
        <v>0</v>
      </c>
      <c r="Q145" s="100">
        <v>0</v>
      </c>
      <c r="R145" s="101">
        <f>Q145*H145</f>
        <v>0</v>
      </c>
      <c r="AP145" s="102" t="s">
        <v>112</v>
      </c>
      <c r="AR145" s="102" t="s">
        <v>108</v>
      </c>
      <c r="AS145" s="102" t="s">
        <v>70</v>
      </c>
      <c r="AW145" s="10" t="s">
        <v>113</v>
      </c>
      <c r="BC145" s="103" t="e">
        <f>IF(L145="základní",#REF!,0)</f>
        <v>#REF!</v>
      </c>
      <c r="BD145" s="103">
        <f>IF(L145="snížená",#REF!,0)</f>
        <v>0</v>
      </c>
      <c r="BE145" s="103">
        <f>IF(L145="zákl. přenesená",#REF!,0)</f>
        <v>0</v>
      </c>
      <c r="BF145" s="103">
        <f>IF(L145="sníž. přenesená",#REF!,0)</f>
        <v>0</v>
      </c>
      <c r="BG145" s="103">
        <f>IF(L145="nulová",#REF!,0)</f>
        <v>0</v>
      </c>
      <c r="BH145" s="10" t="s">
        <v>78</v>
      </c>
      <c r="BI145" s="103" t="e">
        <f>ROUND(#REF!*H145,2)</f>
        <v>#REF!</v>
      </c>
      <c r="BJ145" s="10" t="s">
        <v>112</v>
      </c>
      <c r="BK145" s="102" t="s">
        <v>180</v>
      </c>
    </row>
    <row r="146" spans="2:63" s="1" customFormat="1" ht="19.5" x14ac:dyDescent="0.2">
      <c r="B146" s="21"/>
      <c r="D146" s="104" t="s">
        <v>114</v>
      </c>
      <c r="F146" s="105" t="s">
        <v>4337</v>
      </c>
      <c r="I146" s="97"/>
      <c r="J146" s="21"/>
      <c r="K146" s="106"/>
      <c r="R146" s="44"/>
      <c r="AR146" s="10" t="s">
        <v>114</v>
      </c>
      <c r="AS146" s="10" t="s">
        <v>70</v>
      </c>
    </row>
    <row r="147" spans="2:63" s="1" customFormat="1" ht="24.2" customHeight="1" x14ac:dyDescent="0.2">
      <c r="B147" s="92"/>
      <c r="C147" s="93" t="s">
        <v>145</v>
      </c>
      <c r="D147" s="93" t="s">
        <v>108</v>
      </c>
      <c r="E147" s="94" t="s">
        <v>4338</v>
      </c>
      <c r="F147" s="95" t="s">
        <v>4339</v>
      </c>
      <c r="G147" s="96" t="s">
        <v>127</v>
      </c>
      <c r="H147" s="97">
        <v>50</v>
      </c>
      <c r="I147" s="97" t="s">
        <v>4511</v>
      </c>
      <c r="J147" s="156"/>
      <c r="K147" s="98" t="s">
        <v>1</v>
      </c>
      <c r="L147" s="99" t="s">
        <v>35</v>
      </c>
      <c r="M147" s="100">
        <v>0.1</v>
      </c>
      <c r="N147" s="100">
        <f>M147*H147</f>
        <v>5</v>
      </c>
      <c r="O147" s="100">
        <v>0</v>
      </c>
      <c r="P147" s="100">
        <f>O147*H147</f>
        <v>0</v>
      </c>
      <c r="Q147" s="100">
        <v>0</v>
      </c>
      <c r="R147" s="101">
        <f>Q147*H147</f>
        <v>0</v>
      </c>
      <c r="AP147" s="102" t="s">
        <v>112</v>
      </c>
      <c r="AR147" s="102" t="s">
        <v>108</v>
      </c>
      <c r="AS147" s="102" t="s">
        <v>70</v>
      </c>
      <c r="AW147" s="10" t="s">
        <v>113</v>
      </c>
      <c r="BC147" s="103" t="e">
        <f>IF(L147="základní",#REF!,0)</f>
        <v>#REF!</v>
      </c>
      <c r="BD147" s="103">
        <f>IF(L147="snížená",#REF!,0)</f>
        <v>0</v>
      </c>
      <c r="BE147" s="103">
        <f>IF(L147="zákl. přenesená",#REF!,0)</f>
        <v>0</v>
      </c>
      <c r="BF147" s="103">
        <f>IF(L147="sníž. přenesená",#REF!,0)</f>
        <v>0</v>
      </c>
      <c r="BG147" s="103">
        <f>IF(L147="nulová",#REF!,0)</f>
        <v>0</v>
      </c>
      <c r="BH147" s="10" t="s">
        <v>78</v>
      </c>
      <c r="BI147" s="103" t="e">
        <f>ROUND(#REF!*H147,2)</f>
        <v>#REF!</v>
      </c>
      <c r="BJ147" s="10" t="s">
        <v>112</v>
      </c>
      <c r="BK147" s="102" t="s">
        <v>184</v>
      </c>
    </row>
    <row r="148" spans="2:63" s="1" customFormat="1" ht="19.5" x14ac:dyDescent="0.2">
      <c r="B148" s="21"/>
      <c r="D148" s="104" t="s">
        <v>114</v>
      </c>
      <c r="F148" s="105" t="s">
        <v>4340</v>
      </c>
      <c r="I148" s="97"/>
      <c r="J148" s="21"/>
      <c r="K148" s="106"/>
      <c r="R148" s="44"/>
      <c r="AR148" s="10" t="s">
        <v>114</v>
      </c>
      <c r="AS148" s="10" t="s">
        <v>70</v>
      </c>
    </row>
    <row r="149" spans="2:63" s="1" customFormat="1" ht="24.2" customHeight="1" x14ac:dyDescent="0.2">
      <c r="B149" s="92"/>
      <c r="C149" s="93" t="s">
        <v>186</v>
      </c>
      <c r="D149" s="93" t="s">
        <v>108</v>
      </c>
      <c r="E149" s="94" t="s">
        <v>4341</v>
      </c>
      <c r="F149" s="95" t="s">
        <v>4342</v>
      </c>
      <c r="G149" s="96" t="s">
        <v>179</v>
      </c>
      <c r="H149" s="97">
        <v>1</v>
      </c>
      <c r="I149" s="97" t="s">
        <v>4511</v>
      </c>
      <c r="J149" s="156"/>
      <c r="K149" s="98" t="s">
        <v>1</v>
      </c>
      <c r="L149" s="99" t="s">
        <v>35</v>
      </c>
      <c r="M149" s="100">
        <v>12.75</v>
      </c>
      <c r="N149" s="100">
        <f>M149*H149</f>
        <v>12.75</v>
      </c>
      <c r="O149" s="100">
        <v>0</v>
      </c>
      <c r="P149" s="100">
        <f>O149*H149</f>
        <v>0</v>
      </c>
      <c r="Q149" s="100">
        <v>2.5</v>
      </c>
      <c r="R149" s="101">
        <f>Q149*H149</f>
        <v>2.5</v>
      </c>
      <c r="AP149" s="102" t="s">
        <v>112</v>
      </c>
      <c r="AR149" s="102" t="s">
        <v>108</v>
      </c>
      <c r="AS149" s="102" t="s">
        <v>70</v>
      </c>
      <c r="AW149" s="10" t="s">
        <v>113</v>
      </c>
      <c r="BC149" s="103" t="e">
        <f>IF(L149="základní",#REF!,0)</f>
        <v>#REF!</v>
      </c>
      <c r="BD149" s="103">
        <f>IF(L149="snížená",#REF!,0)</f>
        <v>0</v>
      </c>
      <c r="BE149" s="103">
        <f>IF(L149="zákl. přenesená",#REF!,0)</f>
        <v>0</v>
      </c>
      <c r="BF149" s="103">
        <f>IF(L149="sníž. přenesená",#REF!,0)</f>
        <v>0</v>
      </c>
      <c r="BG149" s="103">
        <f>IF(L149="nulová",#REF!,0)</f>
        <v>0</v>
      </c>
      <c r="BH149" s="10" t="s">
        <v>78</v>
      </c>
      <c r="BI149" s="103" t="e">
        <f>ROUND(#REF!*H149,2)</f>
        <v>#REF!</v>
      </c>
      <c r="BJ149" s="10" t="s">
        <v>112</v>
      </c>
      <c r="BK149" s="102" t="s">
        <v>189</v>
      </c>
    </row>
    <row r="150" spans="2:63" s="1" customFormat="1" ht="19.5" x14ac:dyDescent="0.2">
      <c r="B150" s="21"/>
      <c r="D150" s="104" t="s">
        <v>114</v>
      </c>
      <c r="F150" s="105" t="s">
        <v>4343</v>
      </c>
      <c r="I150" s="97"/>
      <c r="J150" s="21"/>
      <c r="K150" s="106"/>
      <c r="R150" s="44"/>
      <c r="AR150" s="10" t="s">
        <v>114</v>
      </c>
      <c r="AS150" s="10" t="s">
        <v>70</v>
      </c>
    </row>
    <row r="151" spans="2:63" s="1" customFormat="1" ht="24.2" customHeight="1" x14ac:dyDescent="0.2">
      <c r="B151" s="92"/>
      <c r="C151" s="93" t="s">
        <v>150</v>
      </c>
      <c r="D151" s="93" t="s">
        <v>108</v>
      </c>
      <c r="E151" s="94" t="s">
        <v>4344</v>
      </c>
      <c r="F151" s="95" t="s">
        <v>4345</v>
      </c>
      <c r="G151" s="96" t="s">
        <v>179</v>
      </c>
      <c r="H151" s="97">
        <v>1</v>
      </c>
      <c r="I151" s="97" t="s">
        <v>4511</v>
      </c>
      <c r="J151" s="156"/>
      <c r="K151" s="98" t="s">
        <v>1</v>
      </c>
      <c r="L151" s="99" t="s">
        <v>35</v>
      </c>
      <c r="M151" s="100">
        <v>10.9</v>
      </c>
      <c r="N151" s="100">
        <f>M151*H151</f>
        <v>10.9</v>
      </c>
      <c r="O151" s="100">
        <v>0</v>
      </c>
      <c r="P151" s="100">
        <f>O151*H151</f>
        <v>0</v>
      </c>
      <c r="Q151" s="100">
        <v>2.5</v>
      </c>
      <c r="R151" s="101">
        <f>Q151*H151</f>
        <v>2.5</v>
      </c>
      <c r="AP151" s="102" t="s">
        <v>112</v>
      </c>
      <c r="AR151" s="102" t="s">
        <v>108</v>
      </c>
      <c r="AS151" s="102" t="s">
        <v>70</v>
      </c>
      <c r="AW151" s="10" t="s">
        <v>113</v>
      </c>
      <c r="BC151" s="103" t="e">
        <f>IF(L151="základní",#REF!,0)</f>
        <v>#REF!</v>
      </c>
      <c r="BD151" s="103">
        <f>IF(L151="snížená",#REF!,0)</f>
        <v>0</v>
      </c>
      <c r="BE151" s="103">
        <f>IF(L151="zákl. přenesená",#REF!,0)</f>
        <v>0</v>
      </c>
      <c r="BF151" s="103">
        <f>IF(L151="sníž. přenesená",#REF!,0)</f>
        <v>0</v>
      </c>
      <c r="BG151" s="103">
        <f>IF(L151="nulová",#REF!,0)</f>
        <v>0</v>
      </c>
      <c r="BH151" s="10" t="s">
        <v>78</v>
      </c>
      <c r="BI151" s="103" t="e">
        <f>ROUND(#REF!*H151,2)</f>
        <v>#REF!</v>
      </c>
      <c r="BJ151" s="10" t="s">
        <v>112</v>
      </c>
      <c r="BK151" s="102" t="s">
        <v>193</v>
      </c>
    </row>
    <row r="152" spans="2:63" s="1" customFormat="1" ht="19.5" x14ac:dyDescent="0.2">
      <c r="B152" s="21"/>
      <c r="D152" s="104" t="s">
        <v>114</v>
      </c>
      <c r="F152" s="105" t="s">
        <v>4346</v>
      </c>
      <c r="I152" s="97"/>
      <c r="J152" s="21"/>
      <c r="K152" s="106"/>
      <c r="R152" s="44"/>
      <c r="AR152" s="10" t="s">
        <v>114</v>
      </c>
      <c r="AS152" s="10" t="s">
        <v>70</v>
      </c>
    </row>
    <row r="153" spans="2:63" s="1" customFormat="1" ht="24.2" customHeight="1" x14ac:dyDescent="0.2">
      <c r="B153" s="92"/>
      <c r="C153" s="93" t="s">
        <v>195</v>
      </c>
      <c r="D153" s="93" t="s">
        <v>108</v>
      </c>
      <c r="E153" s="94" t="s">
        <v>4347</v>
      </c>
      <c r="F153" s="95" t="s">
        <v>4348</v>
      </c>
      <c r="G153" s="96" t="s">
        <v>179</v>
      </c>
      <c r="H153" s="97">
        <v>1</v>
      </c>
      <c r="I153" s="97" t="s">
        <v>4511</v>
      </c>
      <c r="J153" s="156"/>
      <c r="K153" s="98" t="s">
        <v>1</v>
      </c>
      <c r="L153" s="99" t="s">
        <v>35</v>
      </c>
      <c r="M153" s="100">
        <v>8.75</v>
      </c>
      <c r="N153" s="100">
        <f>M153*H153</f>
        <v>8.75</v>
      </c>
      <c r="O153" s="100">
        <v>0</v>
      </c>
      <c r="P153" s="100">
        <f>O153*H153</f>
        <v>0</v>
      </c>
      <c r="Q153" s="100">
        <v>1.95</v>
      </c>
      <c r="R153" s="101">
        <f>Q153*H153</f>
        <v>1.95</v>
      </c>
      <c r="AP153" s="102" t="s">
        <v>112</v>
      </c>
      <c r="AR153" s="102" t="s">
        <v>108</v>
      </c>
      <c r="AS153" s="102" t="s">
        <v>70</v>
      </c>
      <c r="AW153" s="10" t="s">
        <v>113</v>
      </c>
      <c r="BC153" s="103" t="e">
        <f>IF(L153="základní",#REF!,0)</f>
        <v>#REF!</v>
      </c>
      <c r="BD153" s="103">
        <f>IF(L153="snížená",#REF!,0)</f>
        <v>0</v>
      </c>
      <c r="BE153" s="103">
        <f>IF(L153="zákl. přenesená",#REF!,0)</f>
        <v>0</v>
      </c>
      <c r="BF153" s="103">
        <f>IF(L153="sníž. přenesená",#REF!,0)</f>
        <v>0</v>
      </c>
      <c r="BG153" s="103">
        <f>IF(L153="nulová",#REF!,0)</f>
        <v>0</v>
      </c>
      <c r="BH153" s="10" t="s">
        <v>78</v>
      </c>
      <c r="BI153" s="103" t="e">
        <f>ROUND(#REF!*H153,2)</f>
        <v>#REF!</v>
      </c>
      <c r="BJ153" s="10" t="s">
        <v>112</v>
      </c>
      <c r="BK153" s="102" t="s">
        <v>198</v>
      </c>
    </row>
    <row r="154" spans="2:63" s="1" customFormat="1" ht="19.5" x14ac:dyDescent="0.2">
      <c r="B154" s="21"/>
      <c r="D154" s="104" t="s">
        <v>114</v>
      </c>
      <c r="F154" s="105" t="s">
        <v>4349</v>
      </c>
      <c r="I154" s="97"/>
      <c r="J154" s="21"/>
      <c r="K154" s="106"/>
      <c r="R154" s="44"/>
      <c r="AR154" s="10" t="s">
        <v>114</v>
      </c>
      <c r="AS154" s="10" t="s">
        <v>70</v>
      </c>
    </row>
    <row r="155" spans="2:63" s="1" customFormat="1" ht="24.2" customHeight="1" x14ac:dyDescent="0.2">
      <c r="B155" s="92"/>
      <c r="C155" s="93" t="s">
        <v>156</v>
      </c>
      <c r="D155" s="93" t="s">
        <v>108</v>
      </c>
      <c r="E155" s="94" t="s">
        <v>4350</v>
      </c>
      <c r="F155" s="95" t="s">
        <v>4351</v>
      </c>
      <c r="G155" s="96" t="s">
        <v>179</v>
      </c>
      <c r="H155" s="97">
        <v>1</v>
      </c>
      <c r="I155" s="97" t="s">
        <v>4511</v>
      </c>
      <c r="J155" s="156"/>
      <c r="K155" s="98" t="s">
        <v>1</v>
      </c>
      <c r="L155" s="99" t="s">
        <v>35</v>
      </c>
      <c r="M155" s="100">
        <v>7.5</v>
      </c>
      <c r="N155" s="100">
        <f>M155*H155</f>
        <v>7.5</v>
      </c>
      <c r="O155" s="100">
        <v>0</v>
      </c>
      <c r="P155" s="100">
        <f>O155*H155</f>
        <v>0</v>
      </c>
      <c r="Q155" s="100">
        <v>1.95</v>
      </c>
      <c r="R155" s="101">
        <f>Q155*H155</f>
        <v>1.95</v>
      </c>
      <c r="AP155" s="102" t="s">
        <v>112</v>
      </c>
      <c r="AR155" s="102" t="s">
        <v>108</v>
      </c>
      <c r="AS155" s="102" t="s">
        <v>70</v>
      </c>
      <c r="AW155" s="10" t="s">
        <v>113</v>
      </c>
      <c r="BC155" s="103" t="e">
        <f>IF(L155="základní",#REF!,0)</f>
        <v>#REF!</v>
      </c>
      <c r="BD155" s="103">
        <f>IF(L155="snížená",#REF!,0)</f>
        <v>0</v>
      </c>
      <c r="BE155" s="103">
        <f>IF(L155="zákl. přenesená",#REF!,0)</f>
        <v>0</v>
      </c>
      <c r="BF155" s="103">
        <f>IF(L155="sníž. přenesená",#REF!,0)</f>
        <v>0</v>
      </c>
      <c r="BG155" s="103">
        <f>IF(L155="nulová",#REF!,0)</f>
        <v>0</v>
      </c>
      <c r="BH155" s="10" t="s">
        <v>78</v>
      </c>
      <c r="BI155" s="103" t="e">
        <f>ROUND(#REF!*H155,2)</f>
        <v>#REF!</v>
      </c>
      <c r="BJ155" s="10" t="s">
        <v>112</v>
      </c>
      <c r="BK155" s="102" t="s">
        <v>203</v>
      </c>
    </row>
    <row r="156" spans="2:63" s="1" customFormat="1" ht="19.5" x14ac:dyDescent="0.2">
      <c r="B156" s="21"/>
      <c r="D156" s="104" t="s">
        <v>114</v>
      </c>
      <c r="F156" s="105" t="s">
        <v>4352</v>
      </c>
      <c r="I156" s="97"/>
      <c r="J156" s="21"/>
      <c r="K156" s="106"/>
      <c r="R156" s="44"/>
      <c r="AR156" s="10" t="s">
        <v>114</v>
      </c>
      <c r="AS156" s="10" t="s">
        <v>70</v>
      </c>
    </row>
    <row r="157" spans="2:63" s="1" customFormat="1" ht="24.2" customHeight="1" x14ac:dyDescent="0.2">
      <c r="B157" s="92"/>
      <c r="C157" s="93" t="s">
        <v>7</v>
      </c>
      <c r="D157" s="93" t="s">
        <v>108</v>
      </c>
      <c r="E157" s="94" t="s">
        <v>4353</v>
      </c>
      <c r="F157" s="95" t="s">
        <v>4354</v>
      </c>
      <c r="G157" s="96" t="s">
        <v>179</v>
      </c>
      <c r="H157" s="97">
        <v>1</v>
      </c>
      <c r="I157" s="97" t="s">
        <v>4511</v>
      </c>
      <c r="J157" s="156"/>
      <c r="K157" s="98" t="s">
        <v>1</v>
      </c>
      <c r="L157" s="99" t="s">
        <v>35</v>
      </c>
      <c r="M157" s="100">
        <v>4.45</v>
      </c>
      <c r="N157" s="100">
        <f>M157*H157</f>
        <v>4.45</v>
      </c>
      <c r="O157" s="100">
        <v>0</v>
      </c>
      <c r="P157" s="100">
        <f>O157*H157</f>
        <v>0</v>
      </c>
      <c r="Q157" s="100">
        <v>0</v>
      </c>
      <c r="R157" s="101">
        <f>Q157*H157</f>
        <v>0</v>
      </c>
      <c r="AP157" s="102" t="s">
        <v>112</v>
      </c>
      <c r="AR157" s="102" t="s">
        <v>108</v>
      </c>
      <c r="AS157" s="102" t="s">
        <v>70</v>
      </c>
      <c r="AW157" s="10" t="s">
        <v>113</v>
      </c>
      <c r="BC157" s="103" t="e">
        <f>IF(L157="základní",#REF!,0)</f>
        <v>#REF!</v>
      </c>
      <c r="BD157" s="103">
        <f>IF(L157="snížená",#REF!,0)</f>
        <v>0</v>
      </c>
      <c r="BE157" s="103">
        <f>IF(L157="zákl. přenesená",#REF!,0)</f>
        <v>0</v>
      </c>
      <c r="BF157" s="103">
        <f>IF(L157="sníž. přenesená",#REF!,0)</f>
        <v>0</v>
      </c>
      <c r="BG157" s="103">
        <f>IF(L157="nulová",#REF!,0)</f>
        <v>0</v>
      </c>
      <c r="BH157" s="10" t="s">
        <v>78</v>
      </c>
      <c r="BI157" s="103" t="e">
        <f>ROUND(#REF!*H157,2)</f>
        <v>#REF!</v>
      </c>
      <c r="BJ157" s="10" t="s">
        <v>112</v>
      </c>
      <c r="BK157" s="102" t="s">
        <v>207</v>
      </c>
    </row>
    <row r="158" spans="2:63" s="1" customFormat="1" ht="19.5" x14ac:dyDescent="0.2">
      <c r="B158" s="21"/>
      <c r="D158" s="104" t="s">
        <v>114</v>
      </c>
      <c r="F158" s="105" t="s">
        <v>4355</v>
      </c>
      <c r="I158" s="97"/>
      <c r="J158" s="21"/>
      <c r="K158" s="106"/>
      <c r="R158" s="44"/>
      <c r="AR158" s="10" t="s">
        <v>114</v>
      </c>
      <c r="AS158" s="10" t="s">
        <v>70</v>
      </c>
    </row>
    <row r="159" spans="2:63" s="1" customFormat="1" ht="16.5" customHeight="1" x14ac:dyDescent="0.2">
      <c r="B159" s="92"/>
      <c r="C159" s="93" t="s">
        <v>161</v>
      </c>
      <c r="D159" s="93" t="s">
        <v>108</v>
      </c>
      <c r="E159" s="94" t="s">
        <v>4356</v>
      </c>
      <c r="F159" s="95" t="s">
        <v>4357</v>
      </c>
      <c r="G159" s="96" t="s">
        <v>179</v>
      </c>
      <c r="H159" s="97">
        <v>1</v>
      </c>
      <c r="I159" s="97" t="s">
        <v>4511</v>
      </c>
      <c r="J159" s="156"/>
      <c r="K159" s="98" t="s">
        <v>1</v>
      </c>
      <c r="L159" s="99" t="s">
        <v>35</v>
      </c>
      <c r="M159" s="100">
        <v>26.545000000000002</v>
      </c>
      <c r="N159" s="100">
        <f>M159*H159</f>
        <v>26.545000000000002</v>
      </c>
      <c r="O159" s="100">
        <v>0.54034000000000004</v>
      </c>
      <c r="P159" s="100">
        <f>O159*H159</f>
        <v>0.54034000000000004</v>
      </c>
      <c r="Q159" s="100">
        <v>0</v>
      </c>
      <c r="R159" s="101">
        <f>Q159*H159</f>
        <v>0</v>
      </c>
      <c r="AP159" s="102" t="s">
        <v>112</v>
      </c>
      <c r="AR159" s="102" t="s">
        <v>108</v>
      </c>
      <c r="AS159" s="102" t="s">
        <v>70</v>
      </c>
      <c r="AW159" s="10" t="s">
        <v>113</v>
      </c>
      <c r="BC159" s="103" t="e">
        <f>IF(L159="základní",#REF!,0)</f>
        <v>#REF!</v>
      </c>
      <c r="BD159" s="103">
        <f>IF(L159="snížená",#REF!,0)</f>
        <v>0</v>
      </c>
      <c r="BE159" s="103">
        <f>IF(L159="zákl. přenesená",#REF!,0)</f>
        <v>0</v>
      </c>
      <c r="BF159" s="103">
        <f>IF(L159="sníž. přenesená",#REF!,0)</f>
        <v>0</v>
      </c>
      <c r="BG159" s="103">
        <f>IF(L159="nulová",#REF!,0)</f>
        <v>0</v>
      </c>
      <c r="BH159" s="10" t="s">
        <v>78</v>
      </c>
      <c r="BI159" s="103" t="e">
        <f>ROUND(#REF!*H159,2)</f>
        <v>#REF!</v>
      </c>
      <c r="BJ159" s="10" t="s">
        <v>112</v>
      </c>
      <c r="BK159" s="102" t="s">
        <v>211</v>
      </c>
    </row>
    <row r="160" spans="2:63" s="1" customFormat="1" ht="12" x14ac:dyDescent="0.2">
      <c r="B160" s="21"/>
      <c r="D160" s="104" t="s">
        <v>114</v>
      </c>
      <c r="F160" s="105" t="s">
        <v>4358</v>
      </c>
      <c r="I160" s="97"/>
      <c r="J160" s="21"/>
      <c r="K160" s="106"/>
      <c r="R160" s="44"/>
      <c r="AR160" s="10" t="s">
        <v>114</v>
      </c>
      <c r="AS160" s="10" t="s">
        <v>70</v>
      </c>
    </row>
    <row r="161" spans="2:63" s="1" customFormat="1" ht="24.2" customHeight="1" x14ac:dyDescent="0.2">
      <c r="B161" s="92"/>
      <c r="C161" s="93" t="s">
        <v>213</v>
      </c>
      <c r="D161" s="93" t="s">
        <v>108</v>
      </c>
      <c r="E161" s="94" t="s">
        <v>4359</v>
      </c>
      <c r="F161" s="95" t="s">
        <v>4360</v>
      </c>
      <c r="G161" s="96" t="s">
        <v>179</v>
      </c>
      <c r="H161" s="97">
        <v>1</v>
      </c>
      <c r="I161" s="97" t="s">
        <v>4511</v>
      </c>
      <c r="J161" s="156"/>
      <c r="K161" s="98" t="s">
        <v>1</v>
      </c>
      <c r="L161" s="99" t="s">
        <v>35</v>
      </c>
      <c r="M161" s="100">
        <v>24.308</v>
      </c>
      <c r="N161" s="100">
        <f>M161*H161</f>
        <v>24.308</v>
      </c>
      <c r="O161" s="100">
        <v>0.48818</v>
      </c>
      <c r="P161" s="100">
        <f>O161*H161</f>
        <v>0.48818</v>
      </c>
      <c r="Q161" s="100">
        <v>0</v>
      </c>
      <c r="R161" s="101">
        <f>Q161*H161</f>
        <v>0</v>
      </c>
      <c r="AP161" s="102" t="s">
        <v>112</v>
      </c>
      <c r="AR161" s="102" t="s">
        <v>108</v>
      </c>
      <c r="AS161" s="102" t="s">
        <v>70</v>
      </c>
      <c r="AW161" s="10" t="s">
        <v>113</v>
      </c>
      <c r="BC161" s="103" t="e">
        <f>IF(L161="základní",#REF!,0)</f>
        <v>#REF!</v>
      </c>
      <c r="BD161" s="103">
        <f>IF(L161="snížená",#REF!,0)</f>
        <v>0</v>
      </c>
      <c r="BE161" s="103">
        <f>IF(L161="zákl. přenesená",#REF!,0)</f>
        <v>0</v>
      </c>
      <c r="BF161" s="103">
        <f>IF(L161="sníž. přenesená",#REF!,0)</f>
        <v>0</v>
      </c>
      <c r="BG161" s="103">
        <f>IF(L161="nulová",#REF!,0)</f>
        <v>0</v>
      </c>
      <c r="BH161" s="10" t="s">
        <v>78</v>
      </c>
      <c r="BI161" s="103" t="e">
        <f>ROUND(#REF!*H161,2)</f>
        <v>#REF!</v>
      </c>
      <c r="BJ161" s="10" t="s">
        <v>112</v>
      </c>
      <c r="BK161" s="102" t="s">
        <v>216</v>
      </c>
    </row>
    <row r="162" spans="2:63" s="1" customFormat="1" ht="19.5" x14ac:dyDescent="0.2">
      <c r="B162" s="21"/>
      <c r="D162" s="104" t="s">
        <v>114</v>
      </c>
      <c r="F162" s="105" t="s">
        <v>4361</v>
      </c>
      <c r="I162" s="97"/>
      <c r="J162" s="21"/>
      <c r="K162" s="106"/>
      <c r="R162" s="44"/>
      <c r="AR162" s="10" t="s">
        <v>114</v>
      </c>
      <c r="AS162" s="10" t="s">
        <v>70</v>
      </c>
    </row>
    <row r="163" spans="2:63" s="1" customFormat="1" ht="24.2" customHeight="1" x14ac:dyDescent="0.2">
      <c r="B163" s="92"/>
      <c r="C163" s="93" t="s">
        <v>165</v>
      </c>
      <c r="D163" s="93" t="s">
        <v>108</v>
      </c>
      <c r="E163" s="94" t="s">
        <v>4362</v>
      </c>
      <c r="F163" s="95" t="s">
        <v>4363</v>
      </c>
      <c r="G163" s="96" t="s">
        <v>127</v>
      </c>
      <c r="H163" s="97">
        <v>50</v>
      </c>
      <c r="I163" s="97" t="s">
        <v>4511</v>
      </c>
      <c r="J163" s="156"/>
      <c r="K163" s="98" t="s">
        <v>1</v>
      </c>
      <c r="L163" s="99" t="s">
        <v>35</v>
      </c>
      <c r="M163" s="100">
        <v>0.61399999999999999</v>
      </c>
      <c r="N163" s="100">
        <f>M163*H163</f>
        <v>30.7</v>
      </c>
      <c r="O163" s="100">
        <v>1.162E-2</v>
      </c>
      <c r="P163" s="100">
        <f>O163*H163</f>
        <v>0.58099999999999996</v>
      </c>
      <c r="Q163" s="100">
        <v>0</v>
      </c>
      <c r="R163" s="101">
        <f>Q163*H163</f>
        <v>0</v>
      </c>
      <c r="AP163" s="102" t="s">
        <v>112</v>
      </c>
      <c r="AR163" s="102" t="s">
        <v>108</v>
      </c>
      <c r="AS163" s="102" t="s">
        <v>70</v>
      </c>
      <c r="AW163" s="10" t="s">
        <v>113</v>
      </c>
      <c r="BC163" s="103" t="e">
        <f>IF(L163="základní",#REF!,0)</f>
        <v>#REF!</v>
      </c>
      <c r="BD163" s="103">
        <f>IF(L163="snížená",#REF!,0)</f>
        <v>0</v>
      </c>
      <c r="BE163" s="103">
        <f>IF(L163="zákl. přenesená",#REF!,0)</f>
        <v>0</v>
      </c>
      <c r="BF163" s="103">
        <f>IF(L163="sníž. přenesená",#REF!,0)</f>
        <v>0</v>
      </c>
      <c r="BG163" s="103">
        <f>IF(L163="nulová",#REF!,0)</f>
        <v>0</v>
      </c>
      <c r="BH163" s="10" t="s">
        <v>78</v>
      </c>
      <c r="BI163" s="103" t="e">
        <f>ROUND(#REF!*H163,2)</f>
        <v>#REF!</v>
      </c>
      <c r="BJ163" s="10" t="s">
        <v>112</v>
      </c>
      <c r="BK163" s="102" t="s">
        <v>221</v>
      </c>
    </row>
    <row r="164" spans="2:63" s="1" customFormat="1" ht="19.5" x14ac:dyDescent="0.2">
      <c r="B164" s="21"/>
      <c r="D164" s="104" t="s">
        <v>114</v>
      </c>
      <c r="F164" s="105" t="s">
        <v>4364</v>
      </c>
      <c r="I164" s="97"/>
      <c r="J164" s="21"/>
      <c r="K164" s="106"/>
      <c r="R164" s="44"/>
      <c r="AR164" s="10" t="s">
        <v>114</v>
      </c>
      <c r="AS164" s="10" t="s">
        <v>70</v>
      </c>
    </row>
    <row r="165" spans="2:63" s="1" customFormat="1" ht="24.2" customHeight="1" x14ac:dyDescent="0.2">
      <c r="B165" s="92"/>
      <c r="C165" s="93" t="s">
        <v>223</v>
      </c>
      <c r="D165" s="93" t="s">
        <v>108</v>
      </c>
      <c r="E165" s="94" t="s">
        <v>4365</v>
      </c>
      <c r="F165" s="95" t="s">
        <v>4366</v>
      </c>
      <c r="G165" s="96" t="s">
        <v>127</v>
      </c>
      <c r="H165" s="97">
        <v>50</v>
      </c>
      <c r="I165" s="97" t="s">
        <v>4511</v>
      </c>
      <c r="J165" s="156"/>
      <c r="K165" s="98" t="s">
        <v>1</v>
      </c>
      <c r="L165" s="99" t="s">
        <v>35</v>
      </c>
      <c r="M165" s="100">
        <v>0.63</v>
      </c>
      <c r="N165" s="100">
        <f>M165*H165</f>
        <v>31.5</v>
      </c>
      <c r="O165" s="100">
        <v>0</v>
      </c>
      <c r="P165" s="100">
        <f>O165*H165</f>
        <v>0</v>
      </c>
      <c r="Q165" s="100">
        <v>0</v>
      </c>
      <c r="R165" s="101">
        <f>Q165*H165</f>
        <v>0</v>
      </c>
      <c r="AP165" s="102" t="s">
        <v>112</v>
      </c>
      <c r="AR165" s="102" t="s">
        <v>108</v>
      </c>
      <c r="AS165" s="102" t="s">
        <v>70</v>
      </c>
      <c r="AW165" s="10" t="s">
        <v>113</v>
      </c>
      <c r="BC165" s="103" t="e">
        <f>IF(L165="základní",#REF!,0)</f>
        <v>#REF!</v>
      </c>
      <c r="BD165" s="103">
        <f>IF(L165="snížená",#REF!,0)</f>
        <v>0</v>
      </c>
      <c r="BE165" s="103">
        <f>IF(L165="zákl. přenesená",#REF!,0)</f>
        <v>0</v>
      </c>
      <c r="BF165" s="103">
        <f>IF(L165="sníž. přenesená",#REF!,0)</f>
        <v>0</v>
      </c>
      <c r="BG165" s="103">
        <f>IF(L165="nulová",#REF!,0)</f>
        <v>0</v>
      </c>
      <c r="BH165" s="10" t="s">
        <v>78</v>
      </c>
      <c r="BI165" s="103" t="e">
        <f>ROUND(#REF!*H165,2)</f>
        <v>#REF!</v>
      </c>
      <c r="BJ165" s="10" t="s">
        <v>112</v>
      </c>
      <c r="BK165" s="102" t="s">
        <v>226</v>
      </c>
    </row>
    <row r="166" spans="2:63" s="1" customFormat="1" ht="19.5" x14ac:dyDescent="0.2">
      <c r="B166" s="21"/>
      <c r="D166" s="104" t="s">
        <v>114</v>
      </c>
      <c r="F166" s="105" t="s">
        <v>4367</v>
      </c>
      <c r="I166" s="97"/>
      <c r="J166" s="21"/>
      <c r="K166" s="106"/>
      <c r="R166" s="44"/>
      <c r="AR166" s="10" t="s">
        <v>114</v>
      </c>
      <c r="AS166" s="10" t="s">
        <v>70</v>
      </c>
    </row>
    <row r="167" spans="2:63" s="1" customFormat="1" ht="24.2" customHeight="1" x14ac:dyDescent="0.2">
      <c r="B167" s="92"/>
      <c r="C167" s="93" t="s">
        <v>170</v>
      </c>
      <c r="D167" s="93" t="s">
        <v>108</v>
      </c>
      <c r="E167" s="94" t="s">
        <v>4368</v>
      </c>
      <c r="F167" s="95" t="s">
        <v>4369</v>
      </c>
      <c r="G167" s="96" t="s">
        <v>179</v>
      </c>
      <c r="H167" s="97">
        <v>1</v>
      </c>
      <c r="I167" s="97" t="s">
        <v>4511</v>
      </c>
      <c r="J167" s="156"/>
      <c r="K167" s="98" t="s">
        <v>1</v>
      </c>
      <c r="L167" s="99" t="s">
        <v>35</v>
      </c>
      <c r="M167" s="100">
        <v>18.853999999999999</v>
      </c>
      <c r="N167" s="100">
        <f>M167*H167</f>
        <v>18.853999999999999</v>
      </c>
      <c r="O167" s="100">
        <v>2.5880000000000001</v>
      </c>
      <c r="P167" s="100">
        <f>O167*H167</f>
        <v>2.5880000000000001</v>
      </c>
      <c r="Q167" s="100">
        <v>1.95</v>
      </c>
      <c r="R167" s="101">
        <f>Q167*H167</f>
        <v>1.95</v>
      </c>
      <c r="AP167" s="102" t="s">
        <v>112</v>
      </c>
      <c r="AR167" s="102" t="s">
        <v>108</v>
      </c>
      <c r="AS167" s="102" t="s">
        <v>70</v>
      </c>
      <c r="AW167" s="10" t="s">
        <v>113</v>
      </c>
      <c r="BC167" s="103" t="e">
        <f>IF(L167="základní",#REF!,0)</f>
        <v>#REF!</v>
      </c>
      <c r="BD167" s="103">
        <f>IF(L167="snížená",#REF!,0)</f>
        <v>0</v>
      </c>
      <c r="BE167" s="103">
        <f>IF(L167="zákl. přenesená",#REF!,0)</f>
        <v>0</v>
      </c>
      <c r="BF167" s="103">
        <f>IF(L167="sníž. přenesená",#REF!,0)</f>
        <v>0</v>
      </c>
      <c r="BG167" s="103">
        <f>IF(L167="nulová",#REF!,0)</f>
        <v>0</v>
      </c>
      <c r="BH167" s="10" t="s">
        <v>78</v>
      </c>
      <c r="BI167" s="103" t="e">
        <f>ROUND(#REF!*H167,2)</f>
        <v>#REF!</v>
      </c>
      <c r="BJ167" s="10" t="s">
        <v>112</v>
      </c>
      <c r="BK167" s="102" t="s">
        <v>230</v>
      </c>
    </row>
    <row r="168" spans="2:63" s="1" customFormat="1" ht="19.5" x14ac:dyDescent="0.2">
      <c r="B168" s="21"/>
      <c r="D168" s="104" t="s">
        <v>114</v>
      </c>
      <c r="F168" s="105" t="s">
        <v>4370</v>
      </c>
      <c r="I168" s="97"/>
      <c r="J168" s="21"/>
      <c r="K168" s="106"/>
      <c r="R168" s="44"/>
      <c r="AR168" s="10" t="s">
        <v>114</v>
      </c>
      <c r="AS168" s="10" t="s">
        <v>70</v>
      </c>
    </row>
    <row r="169" spans="2:63" s="1" customFormat="1" ht="16.5" customHeight="1" x14ac:dyDescent="0.2">
      <c r="B169" s="92"/>
      <c r="C169" s="93" t="s">
        <v>232</v>
      </c>
      <c r="D169" s="93" t="s">
        <v>108</v>
      </c>
      <c r="E169" s="94" t="s">
        <v>4371</v>
      </c>
      <c r="F169" s="95" t="s">
        <v>4372</v>
      </c>
      <c r="G169" s="96" t="s">
        <v>179</v>
      </c>
      <c r="H169" s="97">
        <v>1</v>
      </c>
      <c r="I169" s="97" t="s">
        <v>4511</v>
      </c>
      <c r="J169" s="156"/>
      <c r="K169" s="98" t="s">
        <v>1</v>
      </c>
      <c r="L169" s="99" t="s">
        <v>35</v>
      </c>
      <c r="M169" s="100">
        <v>0.58399999999999996</v>
      </c>
      <c r="N169" s="100">
        <f>M169*H169</f>
        <v>0.58399999999999996</v>
      </c>
      <c r="O169" s="100">
        <v>2.3010199999999998</v>
      </c>
      <c r="P169" s="100">
        <f>O169*H169</f>
        <v>2.3010199999999998</v>
      </c>
      <c r="Q169" s="100">
        <v>0</v>
      </c>
      <c r="R169" s="101">
        <f>Q169*H169</f>
        <v>0</v>
      </c>
      <c r="AP169" s="102" t="s">
        <v>112</v>
      </c>
      <c r="AR169" s="102" t="s">
        <v>108</v>
      </c>
      <c r="AS169" s="102" t="s">
        <v>70</v>
      </c>
      <c r="AW169" s="10" t="s">
        <v>113</v>
      </c>
      <c r="BC169" s="103" t="e">
        <f>IF(L169="základní",#REF!,0)</f>
        <v>#REF!</v>
      </c>
      <c r="BD169" s="103">
        <f>IF(L169="snížená",#REF!,0)</f>
        <v>0</v>
      </c>
      <c r="BE169" s="103">
        <f>IF(L169="zákl. přenesená",#REF!,0)</f>
        <v>0</v>
      </c>
      <c r="BF169" s="103">
        <f>IF(L169="sníž. přenesená",#REF!,0)</f>
        <v>0</v>
      </c>
      <c r="BG169" s="103">
        <f>IF(L169="nulová",#REF!,0)</f>
        <v>0</v>
      </c>
      <c r="BH169" s="10" t="s">
        <v>78</v>
      </c>
      <c r="BI169" s="103" t="e">
        <f>ROUND(#REF!*H169,2)</f>
        <v>#REF!</v>
      </c>
      <c r="BJ169" s="10" t="s">
        <v>112</v>
      </c>
      <c r="BK169" s="102" t="s">
        <v>235</v>
      </c>
    </row>
    <row r="170" spans="2:63" s="1" customFormat="1" ht="19.5" x14ac:dyDescent="0.2">
      <c r="B170" s="21"/>
      <c r="D170" s="104" t="s">
        <v>114</v>
      </c>
      <c r="F170" s="105" t="s">
        <v>4373</v>
      </c>
      <c r="I170" s="97"/>
      <c r="J170" s="21"/>
      <c r="K170" s="106"/>
      <c r="R170" s="44"/>
      <c r="AR170" s="10" t="s">
        <v>114</v>
      </c>
      <c r="AS170" s="10" t="s">
        <v>70</v>
      </c>
    </row>
    <row r="171" spans="2:63" s="1" customFormat="1" ht="16.5" customHeight="1" x14ac:dyDescent="0.2">
      <c r="B171" s="92"/>
      <c r="C171" s="93" t="s">
        <v>174</v>
      </c>
      <c r="D171" s="93" t="s">
        <v>108</v>
      </c>
      <c r="E171" s="94" t="s">
        <v>4374</v>
      </c>
      <c r="F171" s="95" t="s">
        <v>4375</v>
      </c>
      <c r="G171" s="96" t="s">
        <v>179</v>
      </c>
      <c r="H171" s="97">
        <v>1</v>
      </c>
      <c r="I171" s="97" t="s">
        <v>4511</v>
      </c>
      <c r="J171" s="156"/>
      <c r="K171" s="98" t="s">
        <v>1</v>
      </c>
      <c r="L171" s="99" t="s">
        <v>35</v>
      </c>
      <c r="M171" s="100">
        <v>0.58399999999999996</v>
      </c>
      <c r="N171" s="100">
        <f>M171*H171</f>
        <v>0.58399999999999996</v>
      </c>
      <c r="O171" s="100">
        <v>2.3010199999999998</v>
      </c>
      <c r="P171" s="100">
        <f>O171*H171</f>
        <v>2.3010199999999998</v>
      </c>
      <c r="Q171" s="100">
        <v>0</v>
      </c>
      <c r="R171" s="101">
        <f>Q171*H171</f>
        <v>0</v>
      </c>
      <c r="AP171" s="102" t="s">
        <v>112</v>
      </c>
      <c r="AR171" s="102" t="s">
        <v>108</v>
      </c>
      <c r="AS171" s="102" t="s">
        <v>70</v>
      </c>
      <c r="AW171" s="10" t="s">
        <v>113</v>
      </c>
      <c r="BC171" s="103" t="e">
        <f>IF(L171="základní",#REF!,0)</f>
        <v>#REF!</v>
      </c>
      <c r="BD171" s="103">
        <f>IF(L171="snížená",#REF!,0)</f>
        <v>0</v>
      </c>
      <c r="BE171" s="103">
        <f>IF(L171="zákl. přenesená",#REF!,0)</f>
        <v>0</v>
      </c>
      <c r="BF171" s="103">
        <f>IF(L171="sníž. přenesená",#REF!,0)</f>
        <v>0</v>
      </c>
      <c r="BG171" s="103">
        <f>IF(L171="nulová",#REF!,0)</f>
        <v>0</v>
      </c>
      <c r="BH171" s="10" t="s">
        <v>78</v>
      </c>
      <c r="BI171" s="103" t="e">
        <f>ROUND(#REF!*H171,2)</f>
        <v>#REF!</v>
      </c>
      <c r="BJ171" s="10" t="s">
        <v>112</v>
      </c>
      <c r="BK171" s="102" t="s">
        <v>239</v>
      </c>
    </row>
    <row r="172" spans="2:63" s="1" customFormat="1" ht="19.5" x14ac:dyDescent="0.2">
      <c r="B172" s="21"/>
      <c r="D172" s="104" t="s">
        <v>114</v>
      </c>
      <c r="F172" s="105" t="s">
        <v>4376</v>
      </c>
      <c r="I172" s="97"/>
      <c r="J172" s="21"/>
      <c r="K172" s="106"/>
      <c r="R172" s="44"/>
      <c r="AR172" s="10" t="s">
        <v>114</v>
      </c>
      <c r="AS172" s="10" t="s">
        <v>70</v>
      </c>
    </row>
    <row r="173" spans="2:63" s="1" customFormat="1" ht="16.5" customHeight="1" x14ac:dyDescent="0.2">
      <c r="B173" s="92"/>
      <c r="C173" s="93" t="s">
        <v>241</v>
      </c>
      <c r="D173" s="93" t="s">
        <v>108</v>
      </c>
      <c r="E173" s="94" t="s">
        <v>4377</v>
      </c>
      <c r="F173" s="95" t="s">
        <v>4378</v>
      </c>
      <c r="G173" s="96" t="s">
        <v>179</v>
      </c>
      <c r="H173" s="97">
        <v>1</v>
      </c>
      <c r="I173" s="97" t="s">
        <v>4511</v>
      </c>
      <c r="J173" s="156"/>
      <c r="K173" s="98" t="s">
        <v>1</v>
      </c>
      <c r="L173" s="99" t="s">
        <v>35</v>
      </c>
      <c r="M173" s="100">
        <v>0.58399999999999996</v>
      </c>
      <c r="N173" s="100">
        <f>M173*H173</f>
        <v>0.58399999999999996</v>
      </c>
      <c r="O173" s="100">
        <v>2.3010199999999998</v>
      </c>
      <c r="P173" s="100">
        <f>O173*H173</f>
        <v>2.3010199999999998</v>
      </c>
      <c r="Q173" s="100">
        <v>0</v>
      </c>
      <c r="R173" s="101">
        <f>Q173*H173</f>
        <v>0</v>
      </c>
      <c r="AP173" s="102" t="s">
        <v>112</v>
      </c>
      <c r="AR173" s="102" t="s">
        <v>108</v>
      </c>
      <c r="AS173" s="102" t="s">
        <v>70</v>
      </c>
      <c r="AW173" s="10" t="s">
        <v>113</v>
      </c>
      <c r="BC173" s="103" t="e">
        <f>IF(L173="základní",#REF!,0)</f>
        <v>#REF!</v>
      </c>
      <c r="BD173" s="103">
        <f>IF(L173="snížená",#REF!,0)</f>
        <v>0</v>
      </c>
      <c r="BE173" s="103">
        <f>IF(L173="zákl. přenesená",#REF!,0)</f>
        <v>0</v>
      </c>
      <c r="BF173" s="103">
        <f>IF(L173="sníž. přenesená",#REF!,0)</f>
        <v>0</v>
      </c>
      <c r="BG173" s="103">
        <f>IF(L173="nulová",#REF!,0)</f>
        <v>0</v>
      </c>
      <c r="BH173" s="10" t="s">
        <v>78</v>
      </c>
      <c r="BI173" s="103" t="e">
        <f>ROUND(#REF!*H173,2)</f>
        <v>#REF!</v>
      </c>
      <c r="BJ173" s="10" t="s">
        <v>112</v>
      </c>
      <c r="BK173" s="102" t="s">
        <v>244</v>
      </c>
    </row>
    <row r="174" spans="2:63" s="1" customFormat="1" ht="19.5" x14ac:dyDescent="0.2">
      <c r="B174" s="21"/>
      <c r="D174" s="104" t="s">
        <v>114</v>
      </c>
      <c r="F174" s="105" t="s">
        <v>4379</v>
      </c>
      <c r="I174" s="97"/>
      <c r="J174" s="21"/>
      <c r="K174" s="106"/>
      <c r="R174" s="44"/>
      <c r="AR174" s="10" t="s">
        <v>114</v>
      </c>
      <c r="AS174" s="10" t="s">
        <v>70</v>
      </c>
    </row>
    <row r="175" spans="2:63" s="1" customFormat="1" ht="24.2" customHeight="1" x14ac:dyDescent="0.2">
      <c r="B175" s="92"/>
      <c r="C175" s="93" t="s">
        <v>180</v>
      </c>
      <c r="D175" s="93" t="s">
        <v>108</v>
      </c>
      <c r="E175" s="94" t="s">
        <v>4380</v>
      </c>
      <c r="F175" s="95" t="s">
        <v>4381</v>
      </c>
      <c r="G175" s="96" t="s">
        <v>179</v>
      </c>
      <c r="H175" s="97">
        <v>1</v>
      </c>
      <c r="I175" s="97" t="s">
        <v>4511</v>
      </c>
      <c r="J175" s="156"/>
      <c r="K175" s="98" t="s">
        <v>1</v>
      </c>
      <c r="L175" s="99" t="s">
        <v>35</v>
      </c>
      <c r="M175" s="100">
        <v>0.629</v>
      </c>
      <c r="N175" s="100">
        <f>M175*H175</f>
        <v>0.629</v>
      </c>
      <c r="O175" s="100">
        <v>2.3010199999999998</v>
      </c>
      <c r="P175" s="100">
        <f>O175*H175</f>
        <v>2.3010199999999998</v>
      </c>
      <c r="Q175" s="100">
        <v>0</v>
      </c>
      <c r="R175" s="101">
        <f>Q175*H175</f>
        <v>0</v>
      </c>
      <c r="AP175" s="102" t="s">
        <v>112</v>
      </c>
      <c r="AR175" s="102" t="s">
        <v>108</v>
      </c>
      <c r="AS175" s="102" t="s">
        <v>70</v>
      </c>
      <c r="AW175" s="10" t="s">
        <v>113</v>
      </c>
      <c r="BC175" s="103" t="e">
        <f>IF(L175="základní",#REF!,0)</f>
        <v>#REF!</v>
      </c>
      <c r="BD175" s="103">
        <f>IF(L175="snížená",#REF!,0)</f>
        <v>0</v>
      </c>
      <c r="BE175" s="103">
        <f>IF(L175="zákl. přenesená",#REF!,0)</f>
        <v>0</v>
      </c>
      <c r="BF175" s="103">
        <f>IF(L175="sníž. přenesená",#REF!,0)</f>
        <v>0</v>
      </c>
      <c r="BG175" s="103">
        <f>IF(L175="nulová",#REF!,0)</f>
        <v>0</v>
      </c>
      <c r="BH175" s="10" t="s">
        <v>78</v>
      </c>
      <c r="BI175" s="103" t="e">
        <f>ROUND(#REF!*H175,2)</f>
        <v>#REF!</v>
      </c>
      <c r="BJ175" s="10" t="s">
        <v>112</v>
      </c>
      <c r="BK175" s="102" t="s">
        <v>248</v>
      </c>
    </row>
    <row r="176" spans="2:63" s="1" customFormat="1" ht="19.5" x14ac:dyDescent="0.2">
      <c r="B176" s="21"/>
      <c r="D176" s="104" t="s">
        <v>114</v>
      </c>
      <c r="F176" s="105" t="s">
        <v>4382</v>
      </c>
      <c r="I176" s="97"/>
      <c r="J176" s="21"/>
      <c r="K176" s="106"/>
      <c r="R176" s="44"/>
      <c r="AR176" s="10" t="s">
        <v>114</v>
      </c>
      <c r="AS176" s="10" t="s">
        <v>70</v>
      </c>
    </row>
    <row r="177" spans="2:63" s="1" customFormat="1" ht="24.2" customHeight="1" x14ac:dyDescent="0.2">
      <c r="B177" s="92"/>
      <c r="C177" s="93" t="s">
        <v>250</v>
      </c>
      <c r="D177" s="93" t="s">
        <v>108</v>
      </c>
      <c r="E177" s="94" t="s">
        <v>4383</v>
      </c>
      <c r="F177" s="95" t="s">
        <v>4384</v>
      </c>
      <c r="G177" s="96" t="s">
        <v>220</v>
      </c>
      <c r="H177" s="97">
        <v>10</v>
      </c>
      <c r="I177" s="97" t="s">
        <v>4511</v>
      </c>
      <c r="J177" s="156"/>
      <c r="K177" s="98" t="s">
        <v>1</v>
      </c>
      <c r="L177" s="99" t="s">
        <v>35</v>
      </c>
      <c r="M177" s="100">
        <v>1.1830000000000001</v>
      </c>
      <c r="N177" s="100">
        <f>M177*H177</f>
        <v>11.83</v>
      </c>
      <c r="O177" s="100">
        <v>0</v>
      </c>
      <c r="P177" s="100">
        <f>O177*H177</f>
        <v>0</v>
      </c>
      <c r="Q177" s="100">
        <v>0</v>
      </c>
      <c r="R177" s="101">
        <f>Q177*H177</f>
        <v>0</v>
      </c>
      <c r="AP177" s="102" t="s">
        <v>112</v>
      </c>
      <c r="AR177" s="102" t="s">
        <v>108</v>
      </c>
      <c r="AS177" s="102" t="s">
        <v>70</v>
      </c>
      <c r="AW177" s="10" t="s">
        <v>113</v>
      </c>
      <c r="BC177" s="103" t="e">
        <f>IF(L177="základní",#REF!,0)</f>
        <v>#REF!</v>
      </c>
      <c r="BD177" s="103">
        <f>IF(L177="snížená",#REF!,0)</f>
        <v>0</v>
      </c>
      <c r="BE177" s="103">
        <f>IF(L177="zákl. přenesená",#REF!,0)</f>
        <v>0</v>
      </c>
      <c r="BF177" s="103">
        <f>IF(L177="sníž. přenesená",#REF!,0)</f>
        <v>0</v>
      </c>
      <c r="BG177" s="103">
        <f>IF(L177="nulová",#REF!,0)</f>
        <v>0</v>
      </c>
      <c r="BH177" s="10" t="s">
        <v>78</v>
      </c>
      <c r="BI177" s="103" t="e">
        <f>ROUND(#REF!*H177,2)</f>
        <v>#REF!</v>
      </c>
      <c r="BJ177" s="10" t="s">
        <v>112</v>
      </c>
      <c r="BK177" s="102" t="s">
        <v>253</v>
      </c>
    </row>
    <row r="178" spans="2:63" s="1" customFormat="1" ht="39" x14ac:dyDescent="0.2">
      <c r="B178" s="21"/>
      <c r="D178" s="104" t="s">
        <v>114</v>
      </c>
      <c r="F178" s="105" t="s">
        <v>4385</v>
      </c>
      <c r="I178" s="97"/>
      <c r="J178" s="21"/>
      <c r="K178" s="106"/>
      <c r="R178" s="44"/>
      <c r="AR178" s="10" t="s">
        <v>114</v>
      </c>
      <c r="AS178" s="10" t="s">
        <v>70</v>
      </c>
    </row>
    <row r="179" spans="2:63" s="1" customFormat="1" ht="24.2" customHeight="1" x14ac:dyDescent="0.2">
      <c r="B179" s="92"/>
      <c r="C179" s="93" t="s">
        <v>184</v>
      </c>
      <c r="D179" s="93" t="s">
        <v>108</v>
      </c>
      <c r="E179" s="94" t="s">
        <v>4386</v>
      </c>
      <c r="F179" s="95" t="s">
        <v>4387</v>
      </c>
      <c r="G179" s="96" t="s">
        <v>220</v>
      </c>
      <c r="H179" s="97">
        <v>10</v>
      </c>
      <c r="I179" s="97" t="s">
        <v>4511</v>
      </c>
      <c r="J179" s="156"/>
      <c r="K179" s="98" t="s">
        <v>1</v>
      </c>
      <c r="L179" s="99" t="s">
        <v>35</v>
      </c>
      <c r="M179" s="100">
        <v>1.69</v>
      </c>
      <c r="N179" s="100">
        <f>M179*H179</f>
        <v>16.899999999999999</v>
      </c>
      <c r="O179" s="100">
        <v>0</v>
      </c>
      <c r="P179" s="100">
        <f>O179*H179</f>
        <v>0</v>
      </c>
      <c r="Q179" s="100">
        <v>0</v>
      </c>
      <c r="R179" s="101">
        <f>Q179*H179</f>
        <v>0</v>
      </c>
      <c r="AP179" s="102" t="s">
        <v>112</v>
      </c>
      <c r="AR179" s="102" t="s">
        <v>108</v>
      </c>
      <c r="AS179" s="102" t="s">
        <v>70</v>
      </c>
      <c r="AW179" s="10" t="s">
        <v>113</v>
      </c>
      <c r="BC179" s="103" t="e">
        <f>IF(L179="základní",#REF!,0)</f>
        <v>#REF!</v>
      </c>
      <c r="BD179" s="103">
        <f>IF(L179="snížená",#REF!,0)</f>
        <v>0</v>
      </c>
      <c r="BE179" s="103">
        <f>IF(L179="zákl. přenesená",#REF!,0)</f>
        <v>0</v>
      </c>
      <c r="BF179" s="103">
        <f>IF(L179="sníž. přenesená",#REF!,0)</f>
        <v>0</v>
      </c>
      <c r="BG179" s="103">
        <f>IF(L179="nulová",#REF!,0)</f>
        <v>0</v>
      </c>
      <c r="BH179" s="10" t="s">
        <v>78</v>
      </c>
      <c r="BI179" s="103" t="e">
        <f>ROUND(#REF!*H179,2)</f>
        <v>#REF!</v>
      </c>
      <c r="BJ179" s="10" t="s">
        <v>112</v>
      </c>
      <c r="BK179" s="102" t="s">
        <v>257</v>
      </c>
    </row>
    <row r="180" spans="2:63" s="1" customFormat="1" ht="39" x14ac:dyDescent="0.2">
      <c r="B180" s="21"/>
      <c r="D180" s="104" t="s">
        <v>114</v>
      </c>
      <c r="F180" s="105" t="s">
        <v>4388</v>
      </c>
      <c r="I180" s="97"/>
      <c r="J180" s="21"/>
      <c r="K180" s="106"/>
      <c r="R180" s="44"/>
      <c r="AR180" s="10" t="s">
        <v>114</v>
      </c>
      <c r="AS180" s="10" t="s">
        <v>70</v>
      </c>
    </row>
    <row r="181" spans="2:63" s="1" customFormat="1" ht="24.2" customHeight="1" x14ac:dyDescent="0.2">
      <c r="B181" s="92"/>
      <c r="C181" s="93" t="s">
        <v>259</v>
      </c>
      <c r="D181" s="93" t="s">
        <v>108</v>
      </c>
      <c r="E181" s="94" t="s">
        <v>4389</v>
      </c>
      <c r="F181" s="95" t="s">
        <v>4390</v>
      </c>
      <c r="G181" s="96" t="s">
        <v>220</v>
      </c>
      <c r="H181" s="97">
        <v>10</v>
      </c>
      <c r="I181" s="97" t="s">
        <v>4511</v>
      </c>
      <c r="J181" s="156"/>
      <c r="K181" s="98" t="s">
        <v>1</v>
      </c>
      <c r="L181" s="99" t="s">
        <v>35</v>
      </c>
      <c r="M181" s="100">
        <v>0.14899999999999999</v>
      </c>
      <c r="N181" s="100">
        <f>M181*H181</f>
        <v>1.49</v>
      </c>
      <c r="O181" s="100">
        <v>0</v>
      </c>
      <c r="P181" s="100">
        <f>O181*H181</f>
        <v>0</v>
      </c>
      <c r="Q181" s="100">
        <v>0</v>
      </c>
      <c r="R181" s="101">
        <f>Q181*H181</f>
        <v>0</v>
      </c>
      <c r="AP181" s="102" t="s">
        <v>112</v>
      </c>
      <c r="AR181" s="102" t="s">
        <v>108</v>
      </c>
      <c r="AS181" s="102" t="s">
        <v>70</v>
      </c>
      <c r="AW181" s="10" t="s">
        <v>113</v>
      </c>
      <c r="BC181" s="103" t="e">
        <f>IF(L181="základní",#REF!,0)</f>
        <v>#REF!</v>
      </c>
      <c r="BD181" s="103">
        <f>IF(L181="snížená",#REF!,0)</f>
        <v>0</v>
      </c>
      <c r="BE181" s="103">
        <f>IF(L181="zákl. přenesená",#REF!,0)</f>
        <v>0</v>
      </c>
      <c r="BF181" s="103">
        <f>IF(L181="sníž. přenesená",#REF!,0)</f>
        <v>0</v>
      </c>
      <c r="BG181" s="103">
        <f>IF(L181="nulová",#REF!,0)</f>
        <v>0</v>
      </c>
      <c r="BH181" s="10" t="s">
        <v>78</v>
      </c>
      <c r="BI181" s="103" t="e">
        <f>ROUND(#REF!*H181,2)</f>
        <v>#REF!</v>
      </c>
      <c r="BJ181" s="10" t="s">
        <v>112</v>
      </c>
      <c r="BK181" s="102" t="s">
        <v>262</v>
      </c>
    </row>
    <row r="182" spans="2:63" s="1" customFormat="1" ht="39" x14ac:dyDescent="0.2">
      <c r="B182" s="21"/>
      <c r="D182" s="104" t="s">
        <v>114</v>
      </c>
      <c r="F182" s="105" t="s">
        <v>4391</v>
      </c>
      <c r="I182" s="97"/>
      <c r="J182" s="21"/>
      <c r="K182" s="106"/>
      <c r="R182" s="44"/>
      <c r="AR182" s="10" t="s">
        <v>114</v>
      </c>
      <c r="AS182" s="10" t="s">
        <v>70</v>
      </c>
    </row>
    <row r="183" spans="2:63" s="1" customFormat="1" ht="24.2" customHeight="1" x14ac:dyDescent="0.2">
      <c r="B183" s="92"/>
      <c r="C183" s="93" t="s">
        <v>189</v>
      </c>
      <c r="D183" s="93" t="s">
        <v>108</v>
      </c>
      <c r="E183" s="94" t="s">
        <v>4392</v>
      </c>
      <c r="F183" s="95" t="s">
        <v>4393</v>
      </c>
      <c r="G183" s="96" t="s">
        <v>220</v>
      </c>
      <c r="H183" s="97">
        <v>10</v>
      </c>
      <c r="I183" s="97" t="s">
        <v>4511</v>
      </c>
      <c r="J183" s="156"/>
      <c r="K183" s="98" t="s">
        <v>1</v>
      </c>
      <c r="L183" s="99" t="s">
        <v>35</v>
      </c>
      <c r="M183" s="100">
        <v>0.21199999999999999</v>
      </c>
      <c r="N183" s="100">
        <f>M183*H183</f>
        <v>2.12</v>
      </c>
      <c r="O183" s="100">
        <v>0</v>
      </c>
      <c r="P183" s="100">
        <f>O183*H183</f>
        <v>0</v>
      </c>
      <c r="Q183" s="100">
        <v>0</v>
      </c>
      <c r="R183" s="101">
        <f>Q183*H183</f>
        <v>0</v>
      </c>
      <c r="AP183" s="102" t="s">
        <v>112</v>
      </c>
      <c r="AR183" s="102" t="s">
        <v>108</v>
      </c>
      <c r="AS183" s="102" t="s">
        <v>70</v>
      </c>
      <c r="AW183" s="10" t="s">
        <v>113</v>
      </c>
      <c r="BC183" s="103" t="e">
        <f>IF(L183="základní",#REF!,0)</f>
        <v>#REF!</v>
      </c>
      <c r="BD183" s="103">
        <f>IF(L183="snížená",#REF!,0)</f>
        <v>0</v>
      </c>
      <c r="BE183" s="103">
        <f>IF(L183="zákl. přenesená",#REF!,0)</f>
        <v>0</v>
      </c>
      <c r="BF183" s="103">
        <f>IF(L183="sníž. přenesená",#REF!,0)</f>
        <v>0</v>
      </c>
      <c r="BG183" s="103">
        <f>IF(L183="nulová",#REF!,0)</f>
        <v>0</v>
      </c>
      <c r="BH183" s="10" t="s">
        <v>78</v>
      </c>
      <c r="BI183" s="103" t="e">
        <f>ROUND(#REF!*H183,2)</f>
        <v>#REF!</v>
      </c>
      <c r="BJ183" s="10" t="s">
        <v>112</v>
      </c>
      <c r="BK183" s="102" t="s">
        <v>266</v>
      </c>
    </row>
    <row r="184" spans="2:63" s="1" customFormat="1" ht="39" x14ac:dyDescent="0.2">
      <c r="B184" s="21"/>
      <c r="D184" s="104" t="s">
        <v>114</v>
      </c>
      <c r="F184" s="105" t="s">
        <v>4394</v>
      </c>
      <c r="I184" s="97"/>
      <c r="J184" s="21"/>
      <c r="K184" s="106"/>
      <c r="R184" s="44"/>
      <c r="AR184" s="10" t="s">
        <v>114</v>
      </c>
      <c r="AS184" s="10" t="s">
        <v>70</v>
      </c>
    </row>
    <row r="185" spans="2:63" s="1" customFormat="1" ht="33" customHeight="1" x14ac:dyDescent="0.2">
      <c r="B185" s="92"/>
      <c r="C185" s="93" t="s">
        <v>268</v>
      </c>
      <c r="D185" s="93" t="s">
        <v>108</v>
      </c>
      <c r="E185" s="94" t="s">
        <v>4395</v>
      </c>
      <c r="F185" s="95" t="s">
        <v>4396</v>
      </c>
      <c r="G185" s="96" t="s">
        <v>220</v>
      </c>
      <c r="H185" s="97">
        <v>10</v>
      </c>
      <c r="I185" s="97" t="s">
        <v>4511</v>
      </c>
      <c r="J185" s="156"/>
      <c r="K185" s="98" t="s">
        <v>1</v>
      </c>
      <c r="L185" s="99" t="s">
        <v>35</v>
      </c>
      <c r="M185" s="100">
        <v>0.192</v>
      </c>
      <c r="N185" s="100">
        <f>M185*H185</f>
        <v>1.92</v>
      </c>
      <c r="O185" s="100">
        <v>0</v>
      </c>
      <c r="P185" s="100">
        <f>O185*H185</f>
        <v>0</v>
      </c>
      <c r="Q185" s="100">
        <v>0</v>
      </c>
      <c r="R185" s="101">
        <f>Q185*H185</f>
        <v>0</v>
      </c>
      <c r="AP185" s="102" t="s">
        <v>112</v>
      </c>
      <c r="AR185" s="102" t="s">
        <v>108</v>
      </c>
      <c r="AS185" s="102" t="s">
        <v>70</v>
      </c>
      <c r="AW185" s="10" t="s">
        <v>113</v>
      </c>
      <c r="BC185" s="103" t="e">
        <f>IF(L185="základní",#REF!,0)</f>
        <v>#REF!</v>
      </c>
      <c r="BD185" s="103">
        <f>IF(L185="snížená",#REF!,0)</f>
        <v>0</v>
      </c>
      <c r="BE185" s="103">
        <f>IF(L185="zákl. přenesená",#REF!,0)</f>
        <v>0</v>
      </c>
      <c r="BF185" s="103">
        <f>IF(L185="sníž. přenesená",#REF!,0)</f>
        <v>0</v>
      </c>
      <c r="BG185" s="103">
        <f>IF(L185="nulová",#REF!,0)</f>
        <v>0</v>
      </c>
      <c r="BH185" s="10" t="s">
        <v>78</v>
      </c>
      <c r="BI185" s="103" t="e">
        <f>ROUND(#REF!*H185,2)</f>
        <v>#REF!</v>
      </c>
      <c r="BJ185" s="10" t="s">
        <v>112</v>
      </c>
      <c r="BK185" s="102" t="s">
        <v>271</v>
      </c>
    </row>
    <row r="186" spans="2:63" s="1" customFormat="1" ht="39" x14ac:dyDescent="0.2">
      <c r="B186" s="21"/>
      <c r="D186" s="104" t="s">
        <v>114</v>
      </c>
      <c r="F186" s="105" t="s">
        <v>4397</v>
      </c>
      <c r="I186" s="97"/>
      <c r="J186" s="21"/>
      <c r="K186" s="106"/>
      <c r="R186" s="44"/>
      <c r="AR186" s="10" t="s">
        <v>114</v>
      </c>
      <c r="AS186" s="10" t="s">
        <v>70</v>
      </c>
    </row>
    <row r="187" spans="2:63" s="1" customFormat="1" ht="33" customHeight="1" x14ac:dyDescent="0.2">
      <c r="B187" s="92"/>
      <c r="C187" s="93" t="s">
        <v>193</v>
      </c>
      <c r="D187" s="93" t="s">
        <v>108</v>
      </c>
      <c r="E187" s="94" t="s">
        <v>4398</v>
      </c>
      <c r="F187" s="95" t="s">
        <v>4399</v>
      </c>
      <c r="G187" s="96" t="s">
        <v>220</v>
      </c>
      <c r="H187" s="97">
        <v>10</v>
      </c>
      <c r="I187" s="97" t="s">
        <v>4511</v>
      </c>
      <c r="J187" s="156"/>
      <c r="K187" s="98" t="s">
        <v>1</v>
      </c>
      <c r="L187" s="99" t="s">
        <v>35</v>
      </c>
      <c r="M187" s="100">
        <v>0.27600000000000002</v>
      </c>
      <c r="N187" s="100">
        <f>M187*H187</f>
        <v>2.7600000000000002</v>
      </c>
      <c r="O187" s="100">
        <v>0</v>
      </c>
      <c r="P187" s="100">
        <f>O187*H187</f>
        <v>0</v>
      </c>
      <c r="Q187" s="100">
        <v>0</v>
      </c>
      <c r="R187" s="101">
        <f>Q187*H187</f>
        <v>0</v>
      </c>
      <c r="AP187" s="102" t="s">
        <v>112</v>
      </c>
      <c r="AR187" s="102" t="s">
        <v>108</v>
      </c>
      <c r="AS187" s="102" t="s">
        <v>70</v>
      </c>
      <c r="AW187" s="10" t="s">
        <v>113</v>
      </c>
      <c r="BC187" s="103" t="e">
        <f>IF(L187="základní",#REF!,0)</f>
        <v>#REF!</v>
      </c>
      <c r="BD187" s="103">
        <f>IF(L187="snížená",#REF!,0)</f>
        <v>0</v>
      </c>
      <c r="BE187" s="103">
        <f>IF(L187="zákl. přenesená",#REF!,0)</f>
        <v>0</v>
      </c>
      <c r="BF187" s="103">
        <f>IF(L187="sníž. přenesená",#REF!,0)</f>
        <v>0</v>
      </c>
      <c r="BG187" s="103">
        <f>IF(L187="nulová",#REF!,0)</f>
        <v>0</v>
      </c>
      <c r="BH187" s="10" t="s">
        <v>78</v>
      </c>
      <c r="BI187" s="103" t="e">
        <f>ROUND(#REF!*H187,2)</f>
        <v>#REF!</v>
      </c>
      <c r="BJ187" s="10" t="s">
        <v>112</v>
      </c>
      <c r="BK187" s="102" t="s">
        <v>275</v>
      </c>
    </row>
    <row r="188" spans="2:63" s="1" customFormat="1" ht="39" x14ac:dyDescent="0.2">
      <c r="B188" s="21"/>
      <c r="D188" s="104" t="s">
        <v>114</v>
      </c>
      <c r="F188" s="105" t="s">
        <v>4400</v>
      </c>
      <c r="I188" s="97"/>
      <c r="J188" s="21"/>
      <c r="K188" s="106"/>
      <c r="R188" s="44"/>
      <c r="AR188" s="10" t="s">
        <v>114</v>
      </c>
      <c r="AS188" s="10" t="s">
        <v>70</v>
      </c>
    </row>
    <row r="189" spans="2:63" s="1" customFormat="1" ht="24.2" customHeight="1" x14ac:dyDescent="0.2">
      <c r="B189" s="92"/>
      <c r="C189" s="93" t="s">
        <v>277</v>
      </c>
      <c r="D189" s="93" t="s">
        <v>108</v>
      </c>
      <c r="E189" s="94" t="s">
        <v>4401</v>
      </c>
      <c r="F189" s="95" t="s">
        <v>4402</v>
      </c>
      <c r="G189" s="96" t="s">
        <v>220</v>
      </c>
      <c r="H189" s="97">
        <v>10</v>
      </c>
      <c r="I189" s="97" t="s">
        <v>4511</v>
      </c>
      <c r="J189" s="156"/>
      <c r="K189" s="98" t="s">
        <v>1</v>
      </c>
      <c r="L189" s="99" t="s">
        <v>35</v>
      </c>
      <c r="M189" s="100">
        <v>0.218</v>
      </c>
      <c r="N189" s="100">
        <f>M189*H189</f>
        <v>2.1800000000000002</v>
      </c>
      <c r="O189" s="100">
        <v>0</v>
      </c>
      <c r="P189" s="100">
        <f>O189*H189</f>
        <v>0</v>
      </c>
      <c r="Q189" s="100">
        <v>0</v>
      </c>
      <c r="R189" s="101">
        <f>Q189*H189</f>
        <v>0</v>
      </c>
      <c r="AP189" s="102" t="s">
        <v>112</v>
      </c>
      <c r="AR189" s="102" t="s">
        <v>108</v>
      </c>
      <c r="AS189" s="102" t="s">
        <v>70</v>
      </c>
      <c r="AW189" s="10" t="s">
        <v>113</v>
      </c>
      <c r="BC189" s="103" t="e">
        <f>IF(L189="základní",#REF!,0)</f>
        <v>#REF!</v>
      </c>
      <c r="BD189" s="103">
        <f>IF(L189="snížená",#REF!,0)</f>
        <v>0</v>
      </c>
      <c r="BE189" s="103">
        <f>IF(L189="zákl. přenesená",#REF!,0)</f>
        <v>0</v>
      </c>
      <c r="BF189" s="103">
        <f>IF(L189="sníž. přenesená",#REF!,0)</f>
        <v>0</v>
      </c>
      <c r="BG189" s="103">
        <f>IF(L189="nulová",#REF!,0)</f>
        <v>0</v>
      </c>
      <c r="BH189" s="10" t="s">
        <v>78</v>
      </c>
      <c r="BI189" s="103" t="e">
        <f>ROUND(#REF!*H189,2)</f>
        <v>#REF!</v>
      </c>
      <c r="BJ189" s="10" t="s">
        <v>112</v>
      </c>
      <c r="BK189" s="102" t="s">
        <v>280</v>
      </c>
    </row>
    <row r="190" spans="2:63" s="1" customFormat="1" ht="39" x14ac:dyDescent="0.2">
      <c r="B190" s="21"/>
      <c r="D190" s="104" t="s">
        <v>114</v>
      </c>
      <c r="F190" s="105" t="s">
        <v>4403</v>
      </c>
      <c r="I190" s="97"/>
      <c r="J190" s="21"/>
      <c r="K190" s="106"/>
      <c r="R190" s="44"/>
      <c r="AR190" s="10" t="s">
        <v>114</v>
      </c>
      <c r="AS190" s="10" t="s">
        <v>70</v>
      </c>
    </row>
    <row r="191" spans="2:63" s="1" customFormat="1" ht="24.2" customHeight="1" x14ac:dyDescent="0.2">
      <c r="B191" s="92"/>
      <c r="C191" s="93" t="s">
        <v>198</v>
      </c>
      <c r="D191" s="93" t="s">
        <v>108</v>
      </c>
      <c r="E191" s="94" t="s">
        <v>4404</v>
      </c>
      <c r="F191" s="95" t="s">
        <v>4405</v>
      </c>
      <c r="G191" s="96" t="s">
        <v>220</v>
      </c>
      <c r="H191" s="97">
        <v>10</v>
      </c>
      <c r="I191" s="97" t="s">
        <v>4511</v>
      </c>
      <c r="J191" s="156"/>
      <c r="K191" s="98" t="s">
        <v>1</v>
      </c>
      <c r="L191" s="99" t="s">
        <v>35</v>
      </c>
      <c r="M191" s="100">
        <v>0.312</v>
      </c>
      <c r="N191" s="100">
        <f>M191*H191</f>
        <v>3.12</v>
      </c>
      <c r="O191" s="100">
        <v>0</v>
      </c>
      <c r="P191" s="100">
        <f>O191*H191</f>
        <v>0</v>
      </c>
      <c r="Q191" s="100">
        <v>0</v>
      </c>
      <c r="R191" s="101">
        <f>Q191*H191</f>
        <v>0</v>
      </c>
      <c r="AP191" s="102" t="s">
        <v>112</v>
      </c>
      <c r="AR191" s="102" t="s">
        <v>108</v>
      </c>
      <c r="AS191" s="102" t="s">
        <v>70</v>
      </c>
      <c r="AW191" s="10" t="s">
        <v>113</v>
      </c>
      <c r="BC191" s="103" t="e">
        <f>IF(L191="základní",#REF!,0)</f>
        <v>#REF!</v>
      </c>
      <c r="BD191" s="103">
        <f>IF(L191="snížená",#REF!,0)</f>
        <v>0</v>
      </c>
      <c r="BE191" s="103">
        <f>IF(L191="zákl. přenesená",#REF!,0)</f>
        <v>0</v>
      </c>
      <c r="BF191" s="103">
        <f>IF(L191="sníž. přenesená",#REF!,0)</f>
        <v>0</v>
      </c>
      <c r="BG191" s="103">
        <f>IF(L191="nulová",#REF!,0)</f>
        <v>0</v>
      </c>
      <c r="BH191" s="10" t="s">
        <v>78</v>
      </c>
      <c r="BI191" s="103" t="e">
        <f>ROUND(#REF!*H191,2)</f>
        <v>#REF!</v>
      </c>
      <c r="BJ191" s="10" t="s">
        <v>112</v>
      </c>
      <c r="BK191" s="102" t="s">
        <v>284</v>
      </c>
    </row>
    <row r="192" spans="2:63" s="1" customFormat="1" ht="39" x14ac:dyDescent="0.2">
      <c r="B192" s="21"/>
      <c r="D192" s="104" t="s">
        <v>114</v>
      </c>
      <c r="F192" s="105" t="s">
        <v>4406</v>
      </c>
      <c r="I192" s="97"/>
      <c r="J192" s="21"/>
      <c r="K192" s="106"/>
      <c r="R192" s="44"/>
      <c r="AR192" s="10" t="s">
        <v>114</v>
      </c>
      <c r="AS192" s="10" t="s">
        <v>70</v>
      </c>
    </row>
    <row r="193" spans="2:63" s="1" customFormat="1" ht="24.2" customHeight="1" x14ac:dyDescent="0.2">
      <c r="B193" s="92"/>
      <c r="C193" s="93" t="s">
        <v>286</v>
      </c>
      <c r="D193" s="93" t="s">
        <v>108</v>
      </c>
      <c r="E193" s="94" t="s">
        <v>4407</v>
      </c>
      <c r="F193" s="95" t="s">
        <v>4408</v>
      </c>
      <c r="G193" s="96" t="s">
        <v>220</v>
      </c>
      <c r="H193" s="97">
        <v>10</v>
      </c>
      <c r="I193" s="97" t="s">
        <v>4511</v>
      </c>
      <c r="J193" s="156"/>
      <c r="K193" s="98" t="s">
        <v>1</v>
      </c>
      <c r="L193" s="99" t="s">
        <v>35</v>
      </c>
      <c r="M193" s="100">
        <v>0.1</v>
      </c>
      <c r="N193" s="100">
        <f>M193*H193</f>
        <v>1</v>
      </c>
      <c r="O193" s="100">
        <v>0</v>
      </c>
      <c r="P193" s="100">
        <f>O193*H193</f>
        <v>0</v>
      </c>
      <c r="Q193" s="100">
        <v>0</v>
      </c>
      <c r="R193" s="101">
        <f>Q193*H193</f>
        <v>0</v>
      </c>
      <c r="AP193" s="102" t="s">
        <v>112</v>
      </c>
      <c r="AR193" s="102" t="s">
        <v>108</v>
      </c>
      <c r="AS193" s="102" t="s">
        <v>70</v>
      </c>
      <c r="AW193" s="10" t="s">
        <v>113</v>
      </c>
      <c r="BC193" s="103" t="e">
        <f>IF(L193="základní",#REF!,0)</f>
        <v>#REF!</v>
      </c>
      <c r="BD193" s="103">
        <f>IF(L193="snížená",#REF!,0)</f>
        <v>0</v>
      </c>
      <c r="BE193" s="103">
        <f>IF(L193="zákl. přenesená",#REF!,0)</f>
        <v>0</v>
      </c>
      <c r="BF193" s="103">
        <f>IF(L193="sníž. přenesená",#REF!,0)</f>
        <v>0</v>
      </c>
      <c r="BG193" s="103">
        <f>IF(L193="nulová",#REF!,0)</f>
        <v>0</v>
      </c>
      <c r="BH193" s="10" t="s">
        <v>78</v>
      </c>
      <c r="BI193" s="103" t="e">
        <f>ROUND(#REF!*H193,2)</f>
        <v>#REF!</v>
      </c>
      <c r="BJ193" s="10" t="s">
        <v>112</v>
      </c>
      <c r="BK193" s="102" t="s">
        <v>289</v>
      </c>
    </row>
    <row r="194" spans="2:63" s="1" customFormat="1" ht="39" x14ac:dyDescent="0.2">
      <c r="B194" s="21"/>
      <c r="D194" s="104" t="s">
        <v>114</v>
      </c>
      <c r="F194" s="105" t="s">
        <v>4409</v>
      </c>
      <c r="I194" s="97"/>
      <c r="J194" s="21"/>
      <c r="K194" s="106"/>
      <c r="R194" s="44"/>
      <c r="AR194" s="10" t="s">
        <v>114</v>
      </c>
      <c r="AS194" s="10" t="s">
        <v>70</v>
      </c>
    </row>
    <row r="195" spans="2:63" s="1" customFormat="1" ht="24.2" customHeight="1" x14ac:dyDescent="0.2">
      <c r="B195" s="92"/>
      <c r="C195" s="93" t="s">
        <v>203</v>
      </c>
      <c r="D195" s="93" t="s">
        <v>108</v>
      </c>
      <c r="E195" s="94" t="s">
        <v>4410</v>
      </c>
      <c r="F195" s="95" t="s">
        <v>4411</v>
      </c>
      <c r="G195" s="96" t="s">
        <v>220</v>
      </c>
      <c r="H195" s="97">
        <v>10</v>
      </c>
      <c r="I195" s="97" t="s">
        <v>4511</v>
      </c>
      <c r="J195" s="156"/>
      <c r="K195" s="98" t="s">
        <v>1</v>
      </c>
      <c r="L195" s="99" t="s">
        <v>35</v>
      </c>
      <c r="M195" s="100">
        <v>0.14499999999999999</v>
      </c>
      <c r="N195" s="100">
        <f>M195*H195</f>
        <v>1.45</v>
      </c>
      <c r="O195" s="100">
        <v>0</v>
      </c>
      <c r="P195" s="100">
        <f>O195*H195</f>
        <v>0</v>
      </c>
      <c r="Q195" s="100">
        <v>0</v>
      </c>
      <c r="R195" s="101">
        <f>Q195*H195</f>
        <v>0</v>
      </c>
      <c r="AP195" s="102" t="s">
        <v>112</v>
      </c>
      <c r="AR195" s="102" t="s">
        <v>108</v>
      </c>
      <c r="AS195" s="102" t="s">
        <v>70</v>
      </c>
      <c r="AW195" s="10" t="s">
        <v>113</v>
      </c>
      <c r="BC195" s="103" t="e">
        <f>IF(L195="základní",#REF!,0)</f>
        <v>#REF!</v>
      </c>
      <c r="BD195" s="103">
        <f>IF(L195="snížená",#REF!,0)</f>
        <v>0</v>
      </c>
      <c r="BE195" s="103">
        <f>IF(L195="zákl. přenesená",#REF!,0)</f>
        <v>0</v>
      </c>
      <c r="BF195" s="103">
        <f>IF(L195="sníž. přenesená",#REF!,0)</f>
        <v>0</v>
      </c>
      <c r="BG195" s="103">
        <f>IF(L195="nulová",#REF!,0)</f>
        <v>0</v>
      </c>
      <c r="BH195" s="10" t="s">
        <v>78</v>
      </c>
      <c r="BI195" s="103" t="e">
        <f>ROUND(#REF!*H195,2)</f>
        <v>#REF!</v>
      </c>
      <c r="BJ195" s="10" t="s">
        <v>112</v>
      </c>
      <c r="BK195" s="102" t="s">
        <v>293</v>
      </c>
    </row>
    <row r="196" spans="2:63" s="1" customFormat="1" ht="39" x14ac:dyDescent="0.2">
      <c r="B196" s="21"/>
      <c r="D196" s="104" t="s">
        <v>114</v>
      </c>
      <c r="F196" s="105" t="s">
        <v>4412</v>
      </c>
      <c r="I196" s="97"/>
      <c r="J196" s="21"/>
      <c r="K196" s="106"/>
      <c r="R196" s="44"/>
      <c r="AR196" s="10" t="s">
        <v>114</v>
      </c>
      <c r="AS196" s="10" t="s">
        <v>70</v>
      </c>
    </row>
    <row r="197" spans="2:63" s="1" customFormat="1" ht="33" customHeight="1" x14ac:dyDescent="0.2">
      <c r="B197" s="92"/>
      <c r="C197" s="93" t="s">
        <v>295</v>
      </c>
      <c r="D197" s="93" t="s">
        <v>108</v>
      </c>
      <c r="E197" s="94" t="s">
        <v>4413</v>
      </c>
      <c r="F197" s="95" t="s">
        <v>4414</v>
      </c>
      <c r="G197" s="96" t="s">
        <v>220</v>
      </c>
      <c r="H197" s="97">
        <v>10</v>
      </c>
      <c r="I197" s="97" t="s">
        <v>4511</v>
      </c>
      <c r="J197" s="156"/>
      <c r="K197" s="98" t="s">
        <v>1</v>
      </c>
      <c r="L197" s="99" t="s">
        <v>35</v>
      </c>
      <c r="M197" s="100">
        <v>0.13100000000000001</v>
      </c>
      <c r="N197" s="100">
        <f>M197*H197</f>
        <v>1.31</v>
      </c>
      <c r="O197" s="100">
        <v>0</v>
      </c>
      <c r="P197" s="100">
        <f>O197*H197</f>
        <v>0</v>
      </c>
      <c r="Q197" s="100">
        <v>0</v>
      </c>
      <c r="R197" s="101">
        <f>Q197*H197</f>
        <v>0</v>
      </c>
      <c r="AP197" s="102" t="s">
        <v>112</v>
      </c>
      <c r="AR197" s="102" t="s">
        <v>108</v>
      </c>
      <c r="AS197" s="102" t="s">
        <v>70</v>
      </c>
      <c r="AW197" s="10" t="s">
        <v>113</v>
      </c>
      <c r="BC197" s="103" t="e">
        <f>IF(L197="základní",#REF!,0)</f>
        <v>#REF!</v>
      </c>
      <c r="BD197" s="103">
        <f>IF(L197="snížená",#REF!,0)</f>
        <v>0</v>
      </c>
      <c r="BE197" s="103">
        <f>IF(L197="zákl. přenesená",#REF!,0)</f>
        <v>0</v>
      </c>
      <c r="BF197" s="103">
        <f>IF(L197="sníž. přenesená",#REF!,0)</f>
        <v>0</v>
      </c>
      <c r="BG197" s="103">
        <f>IF(L197="nulová",#REF!,0)</f>
        <v>0</v>
      </c>
      <c r="BH197" s="10" t="s">
        <v>78</v>
      </c>
      <c r="BI197" s="103" t="e">
        <f>ROUND(#REF!*H197,2)</f>
        <v>#REF!</v>
      </c>
      <c r="BJ197" s="10" t="s">
        <v>112</v>
      </c>
      <c r="BK197" s="102" t="s">
        <v>298</v>
      </c>
    </row>
    <row r="198" spans="2:63" s="1" customFormat="1" ht="39" x14ac:dyDescent="0.2">
      <c r="B198" s="21"/>
      <c r="D198" s="104" t="s">
        <v>114</v>
      </c>
      <c r="F198" s="105" t="s">
        <v>4415</v>
      </c>
      <c r="I198" s="97"/>
      <c r="J198" s="21"/>
      <c r="K198" s="106"/>
      <c r="R198" s="44"/>
      <c r="AR198" s="10" t="s">
        <v>114</v>
      </c>
      <c r="AS198" s="10" t="s">
        <v>70</v>
      </c>
    </row>
    <row r="199" spans="2:63" s="1" customFormat="1" ht="33" customHeight="1" x14ac:dyDescent="0.2">
      <c r="B199" s="92"/>
      <c r="C199" s="93" t="s">
        <v>207</v>
      </c>
      <c r="D199" s="93" t="s">
        <v>108</v>
      </c>
      <c r="E199" s="94" t="s">
        <v>4416</v>
      </c>
      <c r="F199" s="95" t="s">
        <v>4417</v>
      </c>
      <c r="G199" s="96" t="s">
        <v>220</v>
      </c>
      <c r="H199" s="97">
        <v>10</v>
      </c>
      <c r="I199" s="97" t="s">
        <v>4511</v>
      </c>
      <c r="J199" s="156"/>
      <c r="K199" s="98" t="s">
        <v>1</v>
      </c>
      <c r="L199" s="99" t="s">
        <v>35</v>
      </c>
      <c r="M199" s="100">
        <v>0.187</v>
      </c>
      <c r="N199" s="100">
        <f>M199*H199</f>
        <v>1.87</v>
      </c>
      <c r="O199" s="100">
        <v>0</v>
      </c>
      <c r="P199" s="100">
        <f>O199*H199</f>
        <v>0</v>
      </c>
      <c r="Q199" s="100">
        <v>0</v>
      </c>
      <c r="R199" s="101">
        <f>Q199*H199</f>
        <v>0</v>
      </c>
      <c r="AP199" s="102" t="s">
        <v>112</v>
      </c>
      <c r="AR199" s="102" t="s">
        <v>108</v>
      </c>
      <c r="AS199" s="102" t="s">
        <v>70</v>
      </c>
      <c r="AW199" s="10" t="s">
        <v>113</v>
      </c>
      <c r="BC199" s="103" t="e">
        <f>IF(L199="základní",#REF!,0)</f>
        <v>#REF!</v>
      </c>
      <c r="BD199" s="103">
        <f>IF(L199="snížená",#REF!,0)</f>
        <v>0</v>
      </c>
      <c r="BE199" s="103">
        <f>IF(L199="zákl. přenesená",#REF!,0)</f>
        <v>0</v>
      </c>
      <c r="BF199" s="103">
        <f>IF(L199="sníž. přenesená",#REF!,0)</f>
        <v>0</v>
      </c>
      <c r="BG199" s="103">
        <f>IF(L199="nulová",#REF!,0)</f>
        <v>0</v>
      </c>
      <c r="BH199" s="10" t="s">
        <v>78</v>
      </c>
      <c r="BI199" s="103" t="e">
        <f>ROUND(#REF!*H199,2)</f>
        <v>#REF!</v>
      </c>
      <c r="BJ199" s="10" t="s">
        <v>112</v>
      </c>
      <c r="BK199" s="102" t="s">
        <v>302</v>
      </c>
    </row>
    <row r="200" spans="2:63" s="1" customFormat="1" ht="39" x14ac:dyDescent="0.2">
      <c r="B200" s="21"/>
      <c r="D200" s="104" t="s">
        <v>114</v>
      </c>
      <c r="F200" s="105" t="s">
        <v>4418</v>
      </c>
      <c r="I200" s="97"/>
      <c r="J200" s="21"/>
      <c r="K200" s="106"/>
      <c r="R200" s="44"/>
      <c r="AR200" s="10" t="s">
        <v>114</v>
      </c>
      <c r="AS200" s="10" t="s">
        <v>70</v>
      </c>
    </row>
    <row r="201" spans="2:63" s="1" customFormat="1" ht="44.25" customHeight="1" x14ac:dyDescent="0.2">
      <c r="B201" s="92"/>
      <c r="C201" s="93" t="s">
        <v>304</v>
      </c>
      <c r="D201" s="93" t="s">
        <v>108</v>
      </c>
      <c r="E201" s="94" t="s">
        <v>4419</v>
      </c>
      <c r="F201" s="95" t="s">
        <v>4420</v>
      </c>
      <c r="G201" s="96" t="s">
        <v>127</v>
      </c>
      <c r="H201" s="97">
        <v>10</v>
      </c>
      <c r="I201" s="97" t="s">
        <v>4511</v>
      </c>
      <c r="J201" s="156"/>
      <c r="K201" s="98" t="s">
        <v>1</v>
      </c>
      <c r="L201" s="99" t="s">
        <v>35</v>
      </c>
      <c r="M201" s="100">
        <v>7.3999999999999996E-2</v>
      </c>
      <c r="N201" s="100">
        <f>M201*H201</f>
        <v>0.74</v>
      </c>
      <c r="O201" s="100">
        <v>2.0000000000000002E-5</v>
      </c>
      <c r="P201" s="100">
        <f>O201*H201</f>
        <v>2.0000000000000001E-4</v>
      </c>
      <c r="Q201" s="100">
        <v>0</v>
      </c>
      <c r="R201" s="101">
        <f>Q201*H201</f>
        <v>0</v>
      </c>
      <c r="AP201" s="102" t="s">
        <v>112</v>
      </c>
      <c r="AR201" s="102" t="s">
        <v>108</v>
      </c>
      <c r="AS201" s="102" t="s">
        <v>70</v>
      </c>
      <c r="AW201" s="10" t="s">
        <v>113</v>
      </c>
      <c r="BC201" s="103" t="e">
        <f>IF(L201="základní",#REF!,0)</f>
        <v>#REF!</v>
      </c>
      <c r="BD201" s="103">
        <f>IF(L201="snížená",#REF!,0)</f>
        <v>0</v>
      </c>
      <c r="BE201" s="103">
        <f>IF(L201="zákl. přenesená",#REF!,0)</f>
        <v>0</v>
      </c>
      <c r="BF201" s="103">
        <f>IF(L201="sníž. přenesená",#REF!,0)</f>
        <v>0</v>
      </c>
      <c r="BG201" s="103">
        <f>IF(L201="nulová",#REF!,0)</f>
        <v>0</v>
      </c>
      <c r="BH201" s="10" t="s">
        <v>78</v>
      </c>
      <c r="BI201" s="103" t="e">
        <f>ROUND(#REF!*H201,2)</f>
        <v>#REF!</v>
      </c>
      <c r="BJ201" s="10" t="s">
        <v>112</v>
      </c>
      <c r="BK201" s="102" t="s">
        <v>307</v>
      </c>
    </row>
    <row r="202" spans="2:63" s="1" customFormat="1" ht="29.25" x14ac:dyDescent="0.2">
      <c r="B202" s="21"/>
      <c r="D202" s="104" t="s">
        <v>114</v>
      </c>
      <c r="F202" s="105" t="s">
        <v>4421</v>
      </c>
      <c r="I202" s="97"/>
      <c r="J202" s="21"/>
      <c r="K202" s="106"/>
      <c r="R202" s="44"/>
      <c r="AR202" s="10" t="s">
        <v>114</v>
      </c>
      <c r="AS202" s="10" t="s">
        <v>70</v>
      </c>
    </row>
    <row r="203" spans="2:63" s="1" customFormat="1" ht="24.2" customHeight="1" x14ac:dyDescent="0.2">
      <c r="B203" s="92"/>
      <c r="C203" s="108" t="s">
        <v>211</v>
      </c>
      <c r="D203" s="108" t="s">
        <v>2889</v>
      </c>
      <c r="E203" s="109" t="s">
        <v>4422</v>
      </c>
      <c r="F203" s="110" t="s">
        <v>4423</v>
      </c>
      <c r="G203" s="111" t="s">
        <v>2452</v>
      </c>
      <c r="H203" s="112">
        <v>1</v>
      </c>
      <c r="I203" s="97" t="s">
        <v>4511</v>
      </c>
      <c r="J203" s="156"/>
      <c r="K203" s="113" t="s">
        <v>1</v>
      </c>
      <c r="L203" s="114" t="s">
        <v>35</v>
      </c>
      <c r="M203" s="100">
        <v>0</v>
      </c>
      <c r="N203" s="100">
        <f>M203*H203</f>
        <v>0</v>
      </c>
      <c r="O203" s="100">
        <v>1</v>
      </c>
      <c r="P203" s="100">
        <f>O203*H203</f>
        <v>1</v>
      </c>
      <c r="Q203" s="100">
        <v>0</v>
      </c>
      <c r="R203" s="101">
        <f>Q203*H203</f>
        <v>0</v>
      </c>
      <c r="AP203" s="102" t="s">
        <v>128</v>
      </c>
      <c r="AR203" s="102" t="s">
        <v>2889</v>
      </c>
      <c r="AS203" s="102" t="s">
        <v>70</v>
      </c>
      <c r="AW203" s="10" t="s">
        <v>113</v>
      </c>
      <c r="BC203" s="103" t="e">
        <f>IF(L203="základní",#REF!,0)</f>
        <v>#REF!</v>
      </c>
      <c r="BD203" s="103">
        <f>IF(L203="snížená",#REF!,0)</f>
        <v>0</v>
      </c>
      <c r="BE203" s="103">
        <f>IF(L203="zákl. přenesená",#REF!,0)</f>
        <v>0</v>
      </c>
      <c r="BF203" s="103">
        <f>IF(L203="sníž. přenesená",#REF!,0)</f>
        <v>0</v>
      </c>
      <c r="BG203" s="103">
        <f>IF(L203="nulová",#REF!,0)</f>
        <v>0</v>
      </c>
      <c r="BH203" s="10" t="s">
        <v>78</v>
      </c>
      <c r="BI203" s="103" t="e">
        <f>ROUND(#REF!*H203,2)</f>
        <v>#REF!</v>
      </c>
      <c r="BJ203" s="10" t="s">
        <v>112</v>
      </c>
      <c r="BK203" s="102" t="s">
        <v>311</v>
      </c>
    </row>
    <row r="204" spans="2:63" s="1" customFormat="1" ht="19.5" x14ac:dyDescent="0.2">
      <c r="B204" s="21"/>
      <c r="D204" s="104" t="s">
        <v>114</v>
      </c>
      <c r="F204" s="105" t="s">
        <v>4423</v>
      </c>
      <c r="I204" s="97"/>
      <c r="J204" s="21"/>
      <c r="K204" s="106"/>
      <c r="R204" s="44"/>
      <c r="AR204" s="10" t="s">
        <v>114</v>
      </c>
      <c r="AS204" s="10" t="s">
        <v>70</v>
      </c>
    </row>
    <row r="205" spans="2:63" s="1" customFormat="1" ht="19.5" x14ac:dyDescent="0.2">
      <c r="B205" s="21"/>
      <c r="D205" s="104" t="s">
        <v>152</v>
      </c>
      <c r="F205" s="107" t="s">
        <v>4424</v>
      </c>
      <c r="I205" s="97"/>
      <c r="J205" s="21"/>
      <c r="K205" s="106"/>
      <c r="R205" s="44"/>
      <c r="AR205" s="10" t="s">
        <v>152</v>
      </c>
      <c r="AS205" s="10" t="s">
        <v>70</v>
      </c>
    </row>
    <row r="206" spans="2:63" s="1" customFormat="1" ht="16.5" customHeight="1" x14ac:dyDescent="0.2">
      <c r="B206" s="92"/>
      <c r="C206" s="108" t="s">
        <v>314</v>
      </c>
      <c r="D206" s="108" t="s">
        <v>2889</v>
      </c>
      <c r="E206" s="109" t="s">
        <v>4425</v>
      </c>
      <c r="F206" s="110" t="s">
        <v>4426</v>
      </c>
      <c r="G206" s="111" t="s">
        <v>2452</v>
      </c>
      <c r="H206" s="112">
        <v>10</v>
      </c>
      <c r="I206" s="97" t="s">
        <v>4511</v>
      </c>
      <c r="J206" s="156"/>
      <c r="K206" s="113" t="s">
        <v>1</v>
      </c>
      <c r="L206" s="114" t="s">
        <v>35</v>
      </c>
      <c r="M206" s="100">
        <v>0</v>
      </c>
      <c r="N206" s="100">
        <f>M206*H206</f>
        <v>0</v>
      </c>
      <c r="O206" s="100">
        <v>1</v>
      </c>
      <c r="P206" s="100">
        <f>O206*H206</f>
        <v>10</v>
      </c>
      <c r="Q206" s="100">
        <v>0</v>
      </c>
      <c r="R206" s="101">
        <f>Q206*H206</f>
        <v>0</v>
      </c>
      <c r="AP206" s="102" t="s">
        <v>128</v>
      </c>
      <c r="AR206" s="102" t="s">
        <v>2889</v>
      </c>
      <c r="AS206" s="102" t="s">
        <v>70</v>
      </c>
      <c r="AW206" s="10" t="s">
        <v>113</v>
      </c>
      <c r="BC206" s="103" t="e">
        <f>IF(L206="základní",#REF!,0)</f>
        <v>#REF!</v>
      </c>
      <c r="BD206" s="103">
        <f>IF(L206="snížená",#REF!,0)</f>
        <v>0</v>
      </c>
      <c r="BE206" s="103">
        <f>IF(L206="zákl. přenesená",#REF!,0)</f>
        <v>0</v>
      </c>
      <c r="BF206" s="103">
        <f>IF(L206="sníž. přenesená",#REF!,0)</f>
        <v>0</v>
      </c>
      <c r="BG206" s="103">
        <f>IF(L206="nulová",#REF!,0)</f>
        <v>0</v>
      </c>
      <c r="BH206" s="10" t="s">
        <v>78</v>
      </c>
      <c r="BI206" s="103" t="e">
        <f>ROUND(#REF!*H206,2)</f>
        <v>#REF!</v>
      </c>
      <c r="BJ206" s="10" t="s">
        <v>112</v>
      </c>
      <c r="BK206" s="102" t="s">
        <v>317</v>
      </c>
    </row>
    <row r="207" spans="2:63" s="1" customFormat="1" ht="12" x14ac:dyDescent="0.2">
      <c r="B207" s="21"/>
      <c r="D207" s="104" t="s">
        <v>114</v>
      </c>
      <c r="F207" s="105" t="s">
        <v>4426</v>
      </c>
      <c r="I207" s="97"/>
      <c r="J207" s="21"/>
      <c r="K207" s="106"/>
      <c r="R207" s="44"/>
      <c r="AR207" s="10" t="s">
        <v>114</v>
      </c>
      <c r="AS207" s="10" t="s">
        <v>70</v>
      </c>
    </row>
    <row r="208" spans="2:63" s="1" customFormat="1" ht="16.5" customHeight="1" x14ac:dyDescent="0.2">
      <c r="B208" s="92"/>
      <c r="C208" s="108" t="s">
        <v>216</v>
      </c>
      <c r="D208" s="108" t="s">
        <v>2889</v>
      </c>
      <c r="E208" s="109" t="s">
        <v>4427</v>
      </c>
      <c r="F208" s="110" t="s">
        <v>4428</v>
      </c>
      <c r="G208" s="111" t="s">
        <v>127</v>
      </c>
      <c r="H208" s="112">
        <v>10</v>
      </c>
      <c r="I208" s="97" t="s">
        <v>4511</v>
      </c>
      <c r="J208" s="156"/>
      <c r="K208" s="113" t="s">
        <v>1</v>
      </c>
      <c r="L208" s="114" t="s">
        <v>35</v>
      </c>
      <c r="M208" s="100">
        <v>0</v>
      </c>
      <c r="N208" s="100">
        <f>M208*H208</f>
        <v>0</v>
      </c>
      <c r="O208" s="100">
        <v>0.77</v>
      </c>
      <c r="P208" s="100">
        <f>O208*H208</f>
        <v>7.7</v>
      </c>
      <c r="Q208" s="100">
        <v>0</v>
      </c>
      <c r="R208" s="101">
        <f>Q208*H208</f>
        <v>0</v>
      </c>
      <c r="AP208" s="102" t="s">
        <v>128</v>
      </c>
      <c r="AR208" s="102" t="s">
        <v>2889</v>
      </c>
      <c r="AS208" s="102" t="s">
        <v>70</v>
      </c>
      <c r="AW208" s="10" t="s">
        <v>113</v>
      </c>
      <c r="BC208" s="103" t="e">
        <f>IF(L208="základní",#REF!,0)</f>
        <v>#REF!</v>
      </c>
      <c r="BD208" s="103">
        <f>IF(L208="snížená",#REF!,0)</f>
        <v>0</v>
      </c>
      <c r="BE208" s="103">
        <f>IF(L208="zákl. přenesená",#REF!,0)</f>
        <v>0</v>
      </c>
      <c r="BF208" s="103">
        <f>IF(L208="sníž. přenesená",#REF!,0)</f>
        <v>0</v>
      </c>
      <c r="BG208" s="103">
        <f>IF(L208="nulová",#REF!,0)</f>
        <v>0</v>
      </c>
      <c r="BH208" s="10" t="s">
        <v>78</v>
      </c>
      <c r="BI208" s="103" t="e">
        <f>ROUND(#REF!*H208,2)</f>
        <v>#REF!</v>
      </c>
      <c r="BJ208" s="10" t="s">
        <v>112</v>
      </c>
      <c r="BK208" s="102" t="s">
        <v>321</v>
      </c>
    </row>
    <row r="209" spans="2:63" s="1" customFormat="1" ht="12" x14ac:dyDescent="0.2">
      <c r="B209" s="21"/>
      <c r="D209" s="104" t="s">
        <v>114</v>
      </c>
      <c r="F209" s="105" t="s">
        <v>4428</v>
      </c>
      <c r="I209" s="97"/>
      <c r="J209" s="21"/>
      <c r="K209" s="106"/>
      <c r="R209" s="44"/>
      <c r="AR209" s="10" t="s">
        <v>114</v>
      </c>
      <c r="AS209" s="10" t="s">
        <v>70</v>
      </c>
    </row>
    <row r="210" spans="2:63" s="1" customFormat="1" ht="16.5" customHeight="1" x14ac:dyDescent="0.2">
      <c r="B210" s="92"/>
      <c r="C210" s="108" t="s">
        <v>323</v>
      </c>
      <c r="D210" s="108" t="s">
        <v>2889</v>
      </c>
      <c r="E210" s="109" t="s">
        <v>4429</v>
      </c>
      <c r="F210" s="110" t="s">
        <v>4430</v>
      </c>
      <c r="G210" s="111" t="s">
        <v>111</v>
      </c>
      <c r="H210" s="112">
        <v>10</v>
      </c>
      <c r="I210" s="97" t="s">
        <v>4511</v>
      </c>
      <c r="J210" s="156"/>
      <c r="K210" s="113" t="s">
        <v>1</v>
      </c>
      <c r="L210" s="114" t="s">
        <v>35</v>
      </c>
      <c r="M210" s="100">
        <v>0</v>
      </c>
      <c r="N210" s="100">
        <f>M210*H210</f>
        <v>0</v>
      </c>
      <c r="O210" s="100">
        <v>4.1000000000000003E-3</v>
      </c>
      <c r="P210" s="100">
        <f>O210*H210</f>
        <v>4.1000000000000002E-2</v>
      </c>
      <c r="Q210" s="100">
        <v>0</v>
      </c>
      <c r="R210" s="101">
        <f>Q210*H210</f>
        <v>0</v>
      </c>
      <c r="AP210" s="102" t="s">
        <v>128</v>
      </c>
      <c r="AR210" s="102" t="s">
        <v>2889</v>
      </c>
      <c r="AS210" s="102" t="s">
        <v>70</v>
      </c>
      <c r="AW210" s="10" t="s">
        <v>113</v>
      </c>
      <c r="BC210" s="103" t="e">
        <f>IF(L210="základní",#REF!,0)</f>
        <v>#REF!</v>
      </c>
      <c r="BD210" s="103">
        <f>IF(L210="snížená",#REF!,0)</f>
        <v>0</v>
      </c>
      <c r="BE210" s="103">
        <f>IF(L210="zákl. přenesená",#REF!,0)</f>
        <v>0</v>
      </c>
      <c r="BF210" s="103">
        <f>IF(L210="sníž. přenesená",#REF!,0)</f>
        <v>0</v>
      </c>
      <c r="BG210" s="103">
        <f>IF(L210="nulová",#REF!,0)</f>
        <v>0</v>
      </c>
      <c r="BH210" s="10" t="s">
        <v>78</v>
      </c>
      <c r="BI210" s="103" t="e">
        <f>ROUND(#REF!*H210,2)</f>
        <v>#REF!</v>
      </c>
      <c r="BJ210" s="10" t="s">
        <v>112</v>
      </c>
      <c r="BK210" s="102" t="s">
        <v>326</v>
      </c>
    </row>
    <row r="211" spans="2:63" s="1" customFormat="1" ht="12" x14ac:dyDescent="0.2">
      <c r="B211" s="21"/>
      <c r="D211" s="104" t="s">
        <v>114</v>
      </c>
      <c r="F211" s="105" t="s">
        <v>4430</v>
      </c>
      <c r="I211" s="97"/>
      <c r="J211" s="21"/>
      <c r="K211" s="106"/>
      <c r="R211" s="44"/>
      <c r="AR211" s="10" t="s">
        <v>114</v>
      </c>
      <c r="AS211" s="10" t="s">
        <v>70</v>
      </c>
    </row>
    <row r="212" spans="2:63" s="1" customFormat="1" ht="19.5" x14ac:dyDescent="0.2">
      <c r="B212" s="21"/>
      <c r="D212" s="104" t="s">
        <v>152</v>
      </c>
      <c r="F212" s="107" t="s">
        <v>4431</v>
      </c>
      <c r="I212" s="97"/>
      <c r="J212" s="21"/>
      <c r="K212" s="106"/>
      <c r="R212" s="44"/>
      <c r="AR212" s="10" t="s">
        <v>152</v>
      </c>
      <c r="AS212" s="10" t="s">
        <v>70</v>
      </c>
    </row>
    <row r="213" spans="2:63" s="1" customFormat="1" ht="16.5" customHeight="1" x14ac:dyDescent="0.2">
      <c r="B213" s="92"/>
      <c r="C213" s="108" t="s">
        <v>221</v>
      </c>
      <c r="D213" s="108" t="s">
        <v>2889</v>
      </c>
      <c r="E213" s="109" t="s">
        <v>4432</v>
      </c>
      <c r="F213" s="110" t="s">
        <v>4433</v>
      </c>
      <c r="G213" s="111" t="s">
        <v>2452</v>
      </c>
      <c r="H213" s="112">
        <v>10</v>
      </c>
      <c r="I213" s="97" t="s">
        <v>4511</v>
      </c>
      <c r="J213" s="156"/>
      <c r="K213" s="113" t="s">
        <v>1</v>
      </c>
      <c r="L213" s="114" t="s">
        <v>35</v>
      </c>
      <c r="M213" s="100">
        <v>0</v>
      </c>
      <c r="N213" s="100">
        <f>M213*H213</f>
        <v>0</v>
      </c>
      <c r="O213" s="100">
        <v>1</v>
      </c>
      <c r="P213" s="100">
        <f>O213*H213</f>
        <v>10</v>
      </c>
      <c r="Q213" s="100">
        <v>0</v>
      </c>
      <c r="R213" s="101">
        <f>Q213*H213</f>
        <v>0</v>
      </c>
      <c r="AP213" s="102" t="s">
        <v>128</v>
      </c>
      <c r="AR213" s="102" t="s">
        <v>2889</v>
      </c>
      <c r="AS213" s="102" t="s">
        <v>70</v>
      </c>
      <c r="AW213" s="10" t="s">
        <v>113</v>
      </c>
      <c r="BC213" s="103" t="e">
        <f>IF(L213="základní",#REF!,0)</f>
        <v>#REF!</v>
      </c>
      <c r="BD213" s="103">
        <f>IF(L213="snížená",#REF!,0)</f>
        <v>0</v>
      </c>
      <c r="BE213" s="103">
        <f>IF(L213="zákl. přenesená",#REF!,0)</f>
        <v>0</v>
      </c>
      <c r="BF213" s="103">
        <f>IF(L213="sníž. přenesená",#REF!,0)</f>
        <v>0</v>
      </c>
      <c r="BG213" s="103">
        <f>IF(L213="nulová",#REF!,0)</f>
        <v>0</v>
      </c>
      <c r="BH213" s="10" t="s">
        <v>78</v>
      </c>
      <c r="BI213" s="103" t="e">
        <f>ROUND(#REF!*H213,2)</f>
        <v>#REF!</v>
      </c>
      <c r="BJ213" s="10" t="s">
        <v>112</v>
      </c>
      <c r="BK213" s="102" t="s">
        <v>330</v>
      </c>
    </row>
    <row r="214" spans="2:63" s="1" customFormat="1" ht="12" x14ac:dyDescent="0.2">
      <c r="B214" s="21"/>
      <c r="D214" s="104" t="s">
        <v>114</v>
      </c>
      <c r="F214" s="105" t="s">
        <v>4433</v>
      </c>
      <c r="I214" s="97"/>
      <c r="J214" s="21"/>
      <c r="K214" s="106"/>
      <c r="R214" s="44"/>
      <c r="AR214" s="10" t="s">
        <v>114</v>
      </c>
      <c r="AS214" s="10" t="s">
        <v>70</v>
      </c>
    </row>
    <row r="215" spans="2:63" s="1" customFormat="1" ht="24.2" customHeight="1" x14ac:dyDescent="0.2">
      <c r="B215" s="92"/>
      <c r="C215" s="108" t="s">
        <v>332</v>
      </c>
      <c r="D215" s="108" t="s">
        <v>2889</v>
      </c>
      <c r="E215" s="109" t="s">
        <v>4434</v>
      </c>
      <c r="F215" s="110" t="s">
        <v>4435</v>
      </c>
      <c r="G215" s="111" t="s">
        <v>2452</v>
      </c>
      <c r="H215" s="112">
        <v>10</v>
      </c>
      <c r="I215" s="97" t="s">
        <v>4511</v>
      </c>
      <c r="J215" s="156"/>
      <c r="K215" s="113" t="s">
        <v>1</v>
      </c>
      <c r="L215" s="114" t="s">
        <v>35</v>
      </c>
      <c r="M215" s="100">
        <v>0</v>
      </c>
      <c r="N215" s="100">
        <f>M215*H215</f>
        <v>0</v>
      </c>
      <c r="O215" s="100">
        <v>1</v>
      </c>
      <c r="P215" s="100">
        <f>O215*H215</f>
        <v>10</v>
      </c>
      <c r="Q215" s="100">
        <v>0</v>
      </c>
      <c r="R215" s="101">
        <f>Q215*H215</f>
        <v>0</v>
      </c>
      <c r="AP215" s="102" t="s">
        <v>128</v>
      </c>
      <c r="AR215" s="102" t="s">
        <v>2889</v>
      </c>
      <c r="AS215" s="102" t="s">
        <v>70</v>
      </c>
      <c r="AW215" s="10" t="s">
        <v>113</v>
      </c>
      <c r="BC215" s="103" t="e">
        <f>IF(L215="základní",#REF!,0)</f>
        <v>#REF!</v>
      </c>
      <c r="BD215" s="103">
        <f>IF(L215="snížená",#REF!,0)</f>
        <v>0</v>
      </c>
      <c r="BE215" s="103">
        <f>IF(L215="zákl. přenesená",#REF!,0)</f>
        <v>0</v>
      </c>
      <c r="BF215" s="103">
        <f>IF(L215="sníž. přenesená",#REF!,0)</f>
        <v>0</v>
      </c>
      <c r="BG215" s="103">
        <f>IF(L215="nulová",#REF!,0)</f>
        <v>0</v>
      </c>
      <c r="BH215" s="10" t="s">
        <v>78</v>
      </c>
      <c r="BI215" s="103" t="e">
        <f>ROUND(#REF!*H215,2)</f>
        <v>#REF!</v>
      </c>
      <c r="BJ215" s="10" t="s">
        <v>112</v>
      </c>
      <c r="BK215" s="102" t="s">
        <v>335</v>
      </c>
    </row>
    <row r="216" spans="2:63" s="1" customFormat="1" ht="19.5" x14ac:dyDescent="0.2">
      <c r="B216" s="21"/>
      <c r="D216" s="104" t="s">
        <v>114</v>
      </c>
      <c r="F216" s="105" t="s">
        <v>4435</v>
      </c>
      <c r="I216" s="97"/>
      <c r="J216" s="21"/>
      <c r="K216" s="106"/>
      <c r="R216" s="44"/>
      <c r="AR216" s="10" t="s">
        <v>114</v>
      </c>
      <c r="AS216" s="10" t="s">
        <v>70</v>
      </c>
    </row>
    <row r="217" spans="2:63" s="1" customFormat="1" ht="21.75" customHeight="1" x14ac:dyDescent="0.2">
      <c r="B217" s="92"/>
      <c r="C217" s="108" t="s">
        <v>226</v>
      </c>
      <c r="D217" s="108" t="s">
        <v>2889</v>
      </c>
      <c r="E217" s="109" t="s">
        <v>4436</v>
      </c>
      <c r="F217" s="110" t="s">
        <v>4437</v>
      </c>
      <c r="G217" s="111" t="s">
        <v>2452</v>
      </c>
      <c r="H217" s="112">
        <v>10</v>
      </c>
      <c r="I217" s="97" t="s">
        <v>4511</v>
      </c>
      <c r="J217" s="156"/>
      <c r="K217" s="113" t="s">
        <v>1</v>
      </c>
      <c r="L217" s="114" t="s">
        <v>35</v>
      </c>
      <c r="M217" s="100">
        <v>0</v>
      </c>
      <c r="N217" s="100">
        <f>M217*H217</f>
        <v>0</v>
      </c>
      <c r="O217" s="100">
        <v>1</v>
      </c>
      <c r="P217" s="100">
        <f>O217*H217</f>
        <v>10</v>
      </c>
      <c r="Q217" s="100">
        <v>0</v>
      </c>
      <c r="R217" s="101">
        <f>Q217*H217</f>
        <v>0</v>
      </c>
      <c r="AP217" s="102" t="s">
        <v>128</v>
      </c>
      <c r="AR217" s="102" t="s">
        <v>2889</v>
      </c>
      <c r="AS217" s="102" t="s">
        <v>70</v>
      </c>
      <c r="AW217" s="10" t="s">
        <v>113</v>
      </c>
      <c r="BC217" s="103" t="e">
        <f>IF(L217="základní",#REF!,0)</f>
        <v>#REF!</v>
      </c>
      <c r="BD217" s="103">
        <f>IF(L217="snížená",#REF!,0)</f>
        <v>0</v>
      </c>
      <c r="BE217" s="103">
        <f>IF(L217="zákl. přenesená",#REF!,0)</f>
        <v>0</v>
      </c>
      <c r="BF217" s="103">
        <f>IF(L217="sníž. přenesená",#REF!,0)</f>
        <v>0</v>
      </c>
      <c r="BG217" s="103">
        <f>IF(L217="nulová",#REF!,0)</f>
        <v>0</v>
      </c>
      <c r="BH217" s="10" t="s">
        <v>78</v>
      </c>
      <c r="BI217" s="103" t="e">
        <f>ROUND(#REF!*H217,2)</f>
        <v>#REF!</v>
      </c>
      <c r="BJ217" s="10" t="s">
        <v>112</v>
      </c>
      <c r="BK217" s="102" t="s">
        <v>339</v>
      </c>
    </row>
    <row r="218" spans="2:63" s="1" customFormat="1" x14ac:dyDescent="0.2">
      <c r="B218" s="21"/>
      <c r="D218" s="104" t="s">
        <v>114</v>
      </c>
      <c r="F218" s="105" t="s">
        <v>4437</v>
      </c>
      <c r="J218" s="21"/>
      <c r="K218" s="115"/>
      <c r="L218" s="116"/>
      <c r="M218" s="116"/>
      <c r="N218" s="116"/>
      <c r="O218" s="116"/>
      <c r="P218" s="116"/>
      <c r="Q218" s="116"/>
      <c r="R218" s="117"/>
      <c r="AR218" s="10" t="s">
        <v>114</v>
      </c>
      <c r="AS218" s="10" t="s">
        <v>70</v>
      </c>
    </row>
    <row r="219" spans="2:63" s="1" customFormat="1" ht="6.95" customHeight="1" x14ac:dyDescent="0.2">
      <c r="B219" s="33"/>
      <c r="C219" s="34"/>
      <c r="D219" s="34"/>
      <c r="E219" s="34"/>
      <c r="F219" s="34"/>
      <c r="G219" s="34"/>
      <c r="H219" s="34"/>
      <c r="I219" s="192"/>
      <c r="J219" s="21"/>
    </row>
  </sheetData>
  <autoFilter ref="C115:H218" xr:uid="{00000000-0009-0000-0000-000002000000}"/>
  <mergeCells count="9">
    <mergeCell ref="E87:H87"/>
    <mergeCell ref="E106:H106"/>
    <mergeCell ref="E108:H108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K165"/>
  <sheetViews>
    <sheetView showGridLines="0" topLeftCell="A103" workbookViewId="0">
      <selection activeCell="X118" sqref="X1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6.1640625" customWidth="1"/>
    <col min="10" max="10" width="10.83203125" hidden="1" customWidth="1"/>
    <col min="11" max="11" width="9.33203125" hidden="1"/>
    <col min="12" max="17" width="14.1640625" hidden="1" customWidth="1"/>
    <col min="18" max="18" width="16.33203125" hidden="1" customWidth="1"/>
    <col min="19" max="19" width="12.33203125" customWidth="1"/>
    <col min="20" max="20" width="16.33203125" customWidth="1"/>
    <col min="21" max="21" width="12.33203125" customWidth="1"/>
    <col min="22" max="22" width="15" customWidth="1"/>
    <col min="23" max="23" width="11" customWidth="1"/>
    <col min="24" max="24" width="15" customWidth="1"/>
    <col min="25" max="25" width="16.33203125" customWidth="1"/>
    <col min="26" max="26" width="11" customWidth="1"/>
    <col min="27" max="27" width="15" customWidth="1"/>
    <col min="28" max="28" width="16.33203125" customWidth="1"/>
    <col min="41" max="62" width="9.33203125" hidden="1"/>
  </cols>
  <sheetData>
    <row r="2" spans="2:43" ht="36.950000000000003" customHeight="1" x14ac:dyDescent="0.2">
      <c r="J2" s="142"/>
      <c r="K2" s="142"/>
      <c r="L2" s="142"/>
      <c r="M2" s="142"/>
      <c r="N2" s="142"/>
      <c r="O2" s="142"/>
      <c r="P2" s="142"/>
      <c r="Q2" s="142"/>
      <c r="R2" s="142"/>
      <c r="S2" s="142"/>
      <c r="AQ2" s="10" t="s">
        <v>86</v>
      </c>
    </row>
    <row r="3" spans="2:43" ht="6.95" hidden="1" customHeight="1" x14ac:dyDescent="0.2">
      <c r="B3" s="11"/>
      <c r="C3" s="12"/>
      <c r="D3" s="12"/>
      <c r="E3" s="12"/>
      <c r="F3" s="12"/>
      <c r="G3" s="12"/>
      <c r="H3" s="12"/>
      <c r="I3" s="161"/>
      <c r="AQ3" s="10" t="s">
        <v>80</v>
      </c>
    </row>
    <row r="4" spans="2:43" ht="24.95" hidden="1" customHeight="1" x14ac:dyDescent="0.2">
      <c r="B4" s="13"/>
      <c r="D4" s="14" t="s">
        <v>90</v>
      </c>
      <c r="J4" s="75" t="s">
        <v>10</v>
      </c>
      <c r="AQ4" s="10" t="s">
        <v>3</v>
      </c>
    </row>
    <row r="5" spans="2:43" ht="6.95" hidden="1" customHeight="1" x14ac:dyDescent="0.2">
      <c r="B5" s="13"/>
    </row>
    <row r="6" spans="2:43" ht="12" hidden="1" customHeight="1" x14ac:dyDescent="0.2">
      <c r="B6" s="13"/>
      <c r="D6" s="19" t="s">
        <v>14</v>
      </c>
    </row>
    <row r="7" spans="2:43" ht="26.25" hidden="1" customHeight="1" x14ac:dyDescent="0.2">
      <c r="B7" s="13"/>
      <c r="E7" s="154" t="str">
        <f>'Rekapitulace stavby'!K6</f>
        <v>Údržba, opravy a odstraňování závad u ST OŘ HKR 2026 - 2027 (ST PCE)</v>
      </c>
      <c r="F7" s="155"/>
      <c r="G7" s="155"/>
      <c r="H7" s="155"/>
      <c r="I7" s="19"/>
    </row>
    <row r="8" spans="2:43" s="1" customFormat="1" ht="12" hidden="1" customHeight="1" x14ac:dyDescent="0.2">
      <c r="B8" s="21"/>
      <c r="D8" s="19" t="s">
        <v>91</v>
      </c>
    </row>
    <row r="9" spans="2:43" s="1" customFormat="1" ht="16.5" hidden="1" customHeight="1" x14ac:dyDescent="0.2">
      <c r="B9" s="21"/>
      <c r="E9" s="119" t="s">
        <v>4438</v>
      </c>
      <c r="F9" s="153"/>
      <c r="G9" s="153"/>
      <c r="H9" s="153"/>
    </row>
    <row r="10" spans="2:43" s="1" customFormat="1" hidden="1" x14ac:dyDescent="0.2">
      <c r="B10" s="21"/>
    </row>
    <row r="11" spans="2:43" s="1" customFormat="1" ht="12" hidden="1" customHeight="1" x14ac:dyDescent="0.2">
      <c r="B11" s="21"/>
      <c r="D11" s="19" t="s">
        <v>16</v>
      </c>
      <c r="F11" s="17" t="s">
        <v>1</v>
      </c>
    </row>
    <row r="12" spans="2:43" s="1" customFormat="1" ht="12" hidden="1" customHeight="1" x14ac:dyDescent="0.2">
      <c r="B12" s="21"/>
      <c r="D12" s="19" t="s">
        <v>18</v>
      </c>
      <c r="F12" s="17" t="s">
        <v>19</v>
      </c>
    </row>
    <row r="13" spans="2:43" s="1" customFormat="1" ht="10.9" hidden="1" customHeight="1" x14ac:dyDescent="0.2">
      <c r="B13" s="21"/>
    </row>
    <row r="14" spans="2:43" s="1" customFormat="1" ht="12" hidden="1" customHeight="1" x14ac:dyDescent="0.2">
      <c r="B14" s="21"/>
      <c r="D14" s="19" t="s">
        <v>22</v>
      </c>
    </row>
    <row r="15" spans="2:43" s="1" customFormat="1" ht="18" hidden="1" customHeight="1" x14ac:dyDescent="0.2">
      <c r="B15" s="21"/>
      <c r="E15" s="17" t="str">
        <f>IF('Rekapitulace stavby'!E11="","",'Rekapitulace stavby'!E11)</f>
        <v xml:space="preserve"> </v>
      </c>
    </row>
    <row r="16" spans="2:43" s="1" customFormat="1" ht="6.95" hidden="1" customHeight="1" x14ac:dyDescent="0.2">
      <c r="B16" s="21"/>
    </row>
    <row r="17" spans="2:9" s="1" customFormat="1" ht="12" hidden="1" customHeight="1" x14ac:dyDescent="0.2">
      <c r="B17" s="21"/>
      <c r="D17" s="19" t="s">
        <v>25</v>
      </c>
    </row>
    <row r="18" spans="2:9" s="1" customFormat="1" ht="18" hidden="1" customHeight="1" x14ac:dyDescent="0.2">
      <c r="B18" s="21"/>
      <c r="E18" s="141" t="str">
        <f>'Rekapitulace stavby'!E14</f>
        <v xml:space="preserve"> </v>
      </c>
      <c r="F18" s="141"/>
      <c r="G18" s="141"/>
      <c r="H18" s="141"/>
      <c r="I18" s="17"/>
    </row>
    <row r="19" spans="2:9" s="1" customFormat="1" ht="6.95" hidden="1" customHeight="1" x14ac:dyDescent="0.2">
      <c r="B19" s="21"/>
    </row>
    <row r="20" spans="2:9" s="1" customFormat="1" ht="12" hidden="1" customHeight="1" x14ac:dyDescent="0.2">
      <c r="B20" s="21"/>
      <c r="D20" s="19" t="s">
        <v>26</v>
      </c>
    </row>
    <row r="21" spans="2:9" s="1" customFormat="1" ht="18" hidden="1" customHeight="1" x14ac:dyDescent="0.2">
      <c r="B21" s="21"/>
      <c r="E21" s="17" t="str">
        <f>IF('Rekapitulace stavby'!E17="","",'Rekapitulace stavby'!E17)</f>
        <v xml:space="preserve"> </v>
      </c>
    </row>
    <row r="22" spans="2:9" s="1" customFormat="1" ht="6.95" hidden="1" customHeight="1" x14ac:dyDescent="0.2">
      <c r="B22" s="21"/>
    </row>
    <row r="23" spans="2:9" s="1" customFormat="1" ht="12" hidden="1" customHeight="1" x14ac:dyDescent="0.2">
      <c r="B23" s="21"/>
      <c r="D23" s="19" t="s">
        <v>28</v>
      </c>
    </row>
    <row r="24" spans="2:9" s="1" customFormat="1" ht="18" hidden="1" customHeight="1" x14ac:dyDescent="0.2">
      <c r="B24" s="21"/>
      <c r="E24" s="17" t="str">
        <f>IF('Rekapitulace stavby'!E20="","",'Rekapitulace stavby'!E20)</f>
        <v xml:space="preserve"> </v>
      </c>
    </row>
    <row r="25" spans="2:9" s="1" customFormat="1" ht="6.95" hidden="1" customHeight="1" x14ac:dyDescent="0.2">
      <c r="B25" s="21"/>
    </row>
    <row r="26" spans="2:9" s="1" customFormat="1" ht="12" hidden="1" customHeight="1" x14ac:dyDescent="0.2">
      <c r="B26" s="21"/>
      <c r="D26" s="19" t="s">
        <v>29</v>
      </c>
    </row>
    <row r="27" spans="2:9" s="7" customFormat="1" ht="16.5" hidden="1" customHeight="1" x14ac:dyDescent="0.2">
      <c r="B27" s="76"/>
      <c r="E27" s="144" t="s">
        <v>1</v>
      </c>
      <c r="F27" s="144"/>
      <c r="G27" s="144"/>
      <c r="H27" s="144"/>
      <c r="I27" s="118"/>
    </row>
    <row r="28" spans="2:9" s="1" customFormat="1" ht="6.95" hidden="1" customHeight="1" x14ac:dyDescent="0.2">
      <c r="B28" s="21"/>
    </row>
    <row r="29" spans="2:9" s="1" customFormat="1" ht="6.95" hidden="1" customHeight="1" x14ac:dyDescent="0.2">
      <c r="B29" s="21"/>
      <c r="D29" s="41"/>
      <c r="E29" s="41"/>
      <c r="F29" s="41"/>
      <c r="G29" s="41"/>
      <c r="H29" s="41"/>
      <c r="I29" s="162"/>
    </row>
    <row r="30" spans="2:9" s="1" customFormat="1" ht="25.35" hidden="1" customHeight="1" x14ac:dyDescent="0.2">
      <c r="B30" s="21"/>
      <c r="D30" s="77" t="s">
        <v>30</v>
      </c>
    </row>
    <row r="31" spans="2:9" s="1" customFormat="1" ht="6.95" hidden="1" customHeight="1" x14ac:dyDescent="0.2">
      <c r="B31" s="21"/>
      <c r="D31" s="41"/>
      <c r="E31" s="41"/>
      <c r="F31" s="41"/>
      <c r="G31" s="41"/>
      <c r="H31" s="41"/>
      <c r="I31" s="162"/>
    </row>
    <row r="32" spans="2:9" s="1" customFormat="1" ht="14.45" hidden="1" customHeight="1" x14ac:dyDescent="0.2">
      <c r="B32" s="21"/>
      <c r="F32" s="24" t="s">
        <v>32</v>
      </c>
    </row>
    <row r="33" spans="2:9" s="1" customFormat="1" ht="14.45" hidden="1" customHeight="1" x14ac:dyDescent="0.2">
      <c r="B33" s="21"/>
      <c r="D33" s="43" t="s">
        <v>34</v>
      </c>
      <c r="E33" s="19" t="s">
        <v>35</v>
      </c>
      <c r="F33" s="78" t="e">
        <f>ROUND((SUM(BB116:BB164)),  2)</f>
        <v>#REF!</v>
      </c>
    </row>
    <row r="34" spans="2:9" s="1" customFormat="1" ht="14.45" hidden="1" customHeight="1" x14ac:dyDescent="0.2">
      <c r="B34" s="21"/>
      <c r="E34" s="19" t="s">
        <v>36</v>
      </c>
      <c r="F34" s="78">
        <f>ROUND((SUM(BC116:BC164)),  2)</f>
        <v>0</v>
      </c>
    </row>
    <row r="35" spans="2:9" s="1" customFormat="1" ht="14.45" hidden="1" customHeight="1" x14ac:dyDescent="0.2">
      <c r="B35" s="21"/>
      <c r="E35" s="19" t="s">
        <v>37</v>
      </c>
      <c r="F35" s="78">
        <f>ROUND((SUM(BD116:BD164)),  2)</f>
        <v>0</v>
      </c>
    </row>
    <row r="36" spans="2:9" s="1" customFormat="1" ht="14.45" hidden="1" customHeight="1" x14ac:dyDescent="0.2">
      <c r="B36" s="21"/>
      <c r="E36" s="19" t="s">
        <v>38</v>
      </c>
      <c r="F36" s="78">
        <f>ROUND((SUM(BE116:BE164)),  2)</f>
        <v>0</v>
      </c>
    </row>
    <row r="37" spans="2:9" s="1" customFormat="1" ht="14.45" hidden="1" customHeight="1" x14ac:dyDescent="0.2">
      <c r="B37" s="21"/>
      <c r="E37" s="19" t="s">
        <v>39</v>
      </c>
      <c r="F37" s="78">
        <f>ROUND((SUM(BF116:BF164)),  2)</f>
        <v>0</v>
      </c>
    </row>
    <row r="38" spans="2:9" s="1" customFormat="1" ht="6.95" hidden="1" customHeight="1" x14ac:dyDescent="0.2">
      <c r="B38" s="21"/>
    </row>
    <row r="39" spans="2:9" s="1" customFormat="1" ht="25.35" hidden="1" customHeight="1" x14ac:dyDescent="0.2">
      <c r="B39" s="21"/>
      <c r="C39" s="79"/>
      <c r="D39" s="80" t="s">
        <v>40</v>
      </c>
      <c r="E39" s="45"/>
      <c r="F39" s="45"/>
      <c r="G39" s="81" t="s">
        <v>41</v>
      </c>
      <c r="H39" s="82" t="s">
        <v>42</v>
      </c>
      <c r="I39" s="163"/>
    </row>
    <row r="40" spans="2:9" s="1" customFormat="1" ht="14.45" hidden="1" customHeight="1" x14ac:dyDescent="0.2">
      <c r="B40" s="21"/>
    </row>
    <row r="41" spans="2:9" ht="14.45" hidden="1" customHeight="1" x14ac:dyDescent="0.2">
      <c r="B41" s="13"/>
    </row>
    <row r="42" spans="2:9" ht="14.45" hidden="1" customHeight="1" x14ac:dyDescent="0.2">
      <c r="B42" s="13"/>
    </row>
    <row r="43" spans="2:9" ht="14.45" hidden="1" customHeight="1" x14ac:dyDescent="0.2">
      <c r="B43" s="13"/>
    </row>
    <row r="44" spans="2:9" ht="14.45" hidden="1" customHeight="1" x14ac:dyDescent="0.2">
      <c r="B44" s="13"/>
    </row>
    <row r="45" spans="2:9" ht="14.45" hidden="1" customHeight="1" x14ac:dyDescent="0.2">
      <c r="B45" s="13"/>
    </row>
    <row r="46" spans="2:9" ht="14.45" hidden="1" customHeight="1" x14ac:dyDescent="0.2">
      <c r="B46" s="13"/>
    </row>
    <row r="47" spans="2:9" ht="14.45" hidden="1" customHeight="1" x14ac:dyDescent="0.2">
      <c r="B47" s="13"/>
    </row>
    <row r="48" spans="2:9" ht="14.45" hidden="1" customHeight="1" x14ac:dyDescent="0.2">
      <c r="B48" s="13"/>
    </row>
    <row r="49" spans="2:9" ht="14.45" hidden="1" customHeight="1" x14ac:dyDescent="0.2">
      <c r="B49" s="13"/>
    </row>
    <row r="50" spans="2:9" s="1" customFormat="1" ht="14.45" hidden="1" customHeight="1" x14ac:dyDescent="0.2">
      <c r="B50" s="21"/>
      <c r="D50" s="30" t="s">
        <v>43</v>
      </c>
      <c r="E50" s="31"/>
      <c r="F50" s="31"/>
      <c r="G50" s="30" t="s">
        <v>44</v>
      </c>
      <c r="H50" s="31"/>
      <c r="I50" s="162"/>
    </row>
    <row r="51" spans="2:9" hidden="1" x14ac:dyDescent="0.2">
      <c r="B51" s="13"/>
    </row>
    <row r="52" spans="2:9" hidden="1" x14ac:dyDescent="0.2">
      <c r="B52" s="13"/>
    </row>
    <row r="53" spans="2:9" hidden="1" x14ac:dyDescent="0.2">
      <c r="B53" s="13"/>
    </row>
    <row r="54" spans="2:9" hidden="1" x14ac:dyDescent="0.2">
      <c r="B54" s="13"/>
    </row>
    <row r="55" spans="2:9" hidden="1" x14ac:dyDescent="0.2">
      <c r="B55" s="13"/>
    </row>
    <row r="56" spans="2:9" hidden="1" x14ac:dyDescent="0.2">
      <c r="B56" s="13"/>
    </row>
    <row r="57" spans="2:9" hidden="1" x14ac:dyDescent="0.2">
      <c r="B57" s="13"/>
    </row>
    <row r="58" spans="2:9" hidden="1" x14ac:dyDescent="0.2">
      <c r="B58" s="13"/>
    </row>
    <row r="59" spans="2:9" hidden="1" x14ac:dyDescent="0.2">
      <c r="B59" s="13"/>
    </row>
    <row r="60" spans="2:9" hidden="1" x14ac:dyDescent="0.2">
      <c r="B60" s="13"/>
    </row>
    <row r="61" spans="2:9" s="1" customFormat="1" ht="12.75" hidden="1" x14ac:dyDescent="0.2">
      <c r="B61" s="21"/>
      <c r="D61" s="32" t="s">
        <v>45</v>
      </c>
      <c r="E61" s="23"/>
      <c r="F61" s="83" t="s">
        <v>46</v>
      </c>
      <c r="G61" s="32" t="s">
        <v>45</v>
      </c>
      <c r="H61" s="23"/>
      <c r="I61" s="162"/>
    </row>
    <row r="62" spans="2:9" hidden="1" x14ac:dyDescent="0.2">
      <c r="B62" s="13"/>
    </row>
    <row r="63" spans="2:9" hidden="1" x14ac:dyDescent="0.2">
      <c r="B63" s="13"/>
    </row>
    <row r="64" spans="2:9" hidden="1" x14ac:dyDescent="0.2">
      <c r="B64" s="13"/>
    </row>
    <row r="65" spans="2:9" s="1" customFormat="1" ht="12.75" hidden="1" x14ac:dyDescent="0.2">
      <c r="B65" s="21"/>
      <c r="D65" s="30" t="s">
        <v>47</v>
      </c>
      <c r="E65" s="31"/>
      <c r="F65" s="31"/>
      <c r="G65" s="30" t="s">
        <v>48</v>
      </c>
      <c r="H65" s="31"/>
      <c r="I65" s="162"/>
    </row>
    <row r="66" spans="2:9" hidden="1" x14ac:dyDescent="0.2">
      <c r="B66" s="13"/>
    </row>
    <row r="67" spans="2:9" hidden="1" x14ac:dyDescent="0.2">
      <c r="B67" s="13"/>
    </row>
    <row r="68" spans="2:9" hidden="1" x14ac:dyDescent="0.2">
      <c r="B68" s="13"/>
    </row>
    <row r="69" spans="2:9" hidden="1" x14ac:dyDescent="0.2">
      <c r="B69" s="13"/>
    </row>
    <row r="70" spans="2:9" hidden="1" x14ac:dyDescent="0.2">
      <c r="B70" s="13"/>
    </row>
    <row r="71" spans="2:9" hidden="1" x14ac:dyDescent="0.2">
      <c r="B71" s="13"/>
    </row>
    <row r="72" spans="2:9" hidden="1" x14ac:dyDescent="0.2">
      <c r="B72" s="13"/>
    </row>
    <row r="73" spans="2:9" hidden="1" x14ac:dyDescent="0.2">
      <c r="B73" s="13"/>
    </row>
    <row r="74" spans="2:9" hidden="1" x14ac:dyDescent="0.2">
      <c r="B74" s="13"/>
    </row>
    <row r="75" spans="2:9" hidden="1" x14ac:dyDescent="0.2">
      <c r="B75" s="13"/>
    </row>
    <row r="76" spans="2:9" s="1" customFormat="1" ht="12.75" hidden="1" x14ac:dyDescent="0.2">
      <c r="B76" s="21"/>
      <c r="D76" s="32" t="s">
        <v>45</v>
      </c>
      <c r="E76" s="23"/>
      <c r="F76" s="83" t="s">
        <v>46</v>
      </c>
      <c r="G76" s="32" t="s">
        <v>45</v>
      </c>
      <c r="H76" s="23"/>
      <c r="I76" s="162"/>
    </row>
    <row r="77" spans="2:9" s="1" customFormat="1" ht="14.45" hidden="1" customHeight="1" x14ac:dyDescent="0.2">
      <c r="B77" s="33"/>
      <c r="C77" s="34"/>
      <c r="D77" s="34"/>
      <c r="E77" s="34"/>
      <c r="F77" s="34"/>
      <c r="G77" s="34"/>
      <c r="H77" s="34"/>
      <c r="I77" s="162"/>
    </row>
    <row r="78" spans="2:9" hidden="1" x14ac:dyDescent="0.2"/>
    <row r="79" spans="2:9" hidden="1" x14ac:dyDescent="0.2"/>
    <row r="80" spans="2:9" hidden="1" x14ac:dyDescent="0.2"/>
    <row r="81" spans="2:44" s="1" customFormat="1" ht="6.95" hidden="1" customHeight="1" x14ac:dyDescent="0.2">
      <c r="B81" s="35"/>
      <c r="C81" s="36"/>
      <c r="D81" s="36"/>
      <c r="E81" s="36"/>
      <c r="F81" s="36"/>
      <c r="G81" s="36"/>
      <c r="H81" s="36"/>
      <c r="I81" s="162"/>
    </row>
    <row r="82" spans="2:44" s="1" customFormat="1" ht="24.95" hidden="1" customHeight="1" x14ac:dyDescent="0.2">
      <c r="B82" s="21"/>
      <c r="C82" s="14" t="s">
        <v>93</v>
      </c>
    </row>
    <row r="83" spans="2:44" s="1" customFormat="1" ht="6.95" hidden="1" customHeight="1" x14ac:dyDescent="0.2">
      <c r="B83" s="21"/>
    </row>
    <row r="84" spans="2:44" s="1" customFormat="1" ht="12" hidden="1" customHeight="1" x14ac:dyDescent="0.2">
      <c r="B84" s="21"/>
      <c r="C84" s="19" t="s">
        <v>14</v>
      </c>
    </row>
    <row r="85" spans="2:44" s="1" customFormat="1" ht="26.25" hidden="1" customHeight="1" x14ac:dyDescent="0.2">
      <c r="B85" s="21"/>
      <c r="E85" s="154" t="str">
        <f>E7</f>
        <v>Údržba, opravy a odstraňování závad u ST OŘ HKR 2026 - 2027 (ST PCE)</v>
      </c>
      <c r="F85" s="155"/>
      <c r="G85" s="155"/>
      <c r="H85" s="155"/>
      <c r="I85" s="19"/>
    </row>
    <row r="86" spans="2:44" s="1" customFormat="1" ht="12" hidden="1" customHeight="1" x14ac:dyDescent="0.2">
      <c r="B86" s="21"/>
      <c r="C86" s="19" t="s">
        <v>91</v>
      </c>
    </row>
    <row r="87" spans="2:44" s="1" customFormat="1" ht="16.5" hidden="1" customHeight="1" x14ac:dyDescent="0.2">
      <c r="B87" s="21"/>
      <c r="E87" s="119" t="str">
        <f>E9</f>
        <v>SO 03 - Zimní údržba</v>
      </c>
      <c r="F87" s="153"/>
      <c r="G87" s="153"/>
      <c r="H87" s="153"/>
    </row>
    <row r="88" spans="2:44" s="1" customFormat="1" ht="6.95" hidden="1" customHeight="1" x14ac:dyDescent="0.2">
      <c r="B88" s="21"/>
    </row>
    <row r="89" spans="2:44" s="1" customFormat="1" ht="12" hidden="1" customHeight="1" x14ac:dyDescent="0.2">
      <c r="B89" s="21"/>
      <c r="C89" s="19" t="s">
        <v>18</v>
      </c>
      <c r="F89" s="17" t="str">
        <f>F12</f>
        <v xml:space="preserve"> </v>
      </c>
    </row>
    <row r="90" spans="2:44" s="1" customFormat="1" ht="6.95" hidden="1" customHeight="1" x14ac:dyDescent="0.2">
      <c r="B90" s="21"/>
    </row>
    <row r="91" spans="2:44" s="1" customFormat="1" ht="15.2" hidden="1" customHeight="1" x14ac:dyDescent="0.2">
      <c r="B91" s="21"/>
      <c r="C91" s="19" t="s">
        <v>22</v>
      </c>
      <c r="F91" s="17" t="str">
        <f>E15</f>
        <v xml:space="preserve"> </v>
      </c>
    </row>
    <row r="92" spans="2:44" s="1" customFormat="1" ht="15.2" hidden="1" customHeight="1" x14ac:dyDescent="0.2">
      <c r="B92" s="21"/>
      <c r="C92" s="19" t="s">
        <v>25</v>
      </c>
      <c r="F92" s="17" t="str">
        <f>IF(E18="","",E18)</f>
        <v xml:space="preserve"> </v>
      </c>
    </row>
    <row r="93" spans="2:44" s="1" customFormat="1" ht="10.35" hidden="1" customHeight="1" x14ac:dyDescent="0.2">
      <c r="B93" s="21"/>
    </row>
    <row r="94" spans="2:44" s="1" customFormat="1" ht="29.25" hidden="1" customHeight="1" x14ac:dyDescent="0.2">
      <c r="B94" s="21"/>
      <c r="C94" s="84" t="s">
        <v>94</v>
      </c>
      <c r="D94" s="79"/>
      <c r="E94" s="79"/>
      <c r="F94" s="79"/>
      <c r="G94" s="79"/>
      <c r="H94" s="79"/>
      <c r="I94" s="79"/>
    </row>
    <row r="95" spans="2:44" s="1" customFormat="1" ht="10.35" hidden="1" customHeight="1" x14ac:dyDescent="0.2">
      <c r="B95" s="21"/>
    </row>
    <row r="96" spans="2:44" s="1" customFormat="1" ht="22.9" hidden="1" customHeight="1" x14ac:dyDescent="0.2">
      <c r="B96" s="21"/>
      <c r="C96" s="85" t="s">
        <v>95</v>
      </c>
      <c r="AR96" s="10" t="s">
        <v>96</v>
      </c>
    </row>
    <row r="97" spans="2:9" s="1" customFormat="1" ht="21.75" hidden="1" customHeight="1" x14ac:dyDescent="0.2">
      <c r="B97" s="21"/>
    </row>
    <row r="98" spans="2:9" s="1" customFormat="1" ht="6.95" hidden="1" customHeight="1" x14ac:dyDescent="0.2">
      <c r="B98" s="33"/>
      <c r="C98" s="34"/>
      <c r="D98" s="34"/>
      <c r="E98" s="34"/>
      <c r="F98" s="34"/>
      <c r="G98" s="34"/>
      <c r="H98" s="34"/>
      <c r="I98" s="162"/>
    </row>
    <row r="99" spans="2:9" hidden="1" x14ac:dyDescent="0.2"/>
    <row r="100" spans="2:9" hidden="1" x14ac:dyDescent="0.2"/>
    <row r="101" spans="2:9" hidden="1" x14ac:dyDescent="0.2"/>
    <row r="102" spans="2:9" s="1" customFormat="1" ht="6.95" customHeight="1" x14ac:dyDescent="0.2">
      <c r="B102" s="167"/>
      <c r="C102" s="168"/>
      <c r="D102" s="168"/>
      <c r="E102" s="168"/>
      <c r="F102" s="168"/>
      <c r="G102" s="168"/>
      <c r="H102" s="168"/>
      <c r="I102" s="169"/>
    </row>
    <row r="103" spans="2:9" s="1" customFormat="1" ht="24.95" customHeight="1" x14ac:dyDescent="0.2">
      <c r="B103" s="170"/>
      <c r="C103" s="171" t="s">
        <v>97</v>
      </c>
      <c r="D103" s="162"/>
      <c r="E103" s="162"/>
      <c r="F103" s="162"/>
      <c r="G103" s="162"/>
      <c r="H103" s="162"/>
      <c r="I103" s="172"/>
    </row>
    <row r="104" spans="2:9" s="1" customFormat="1" ht="6.95" customHeight="1" x14ac:dyDescent="0.2">
      <c r="B104" s="170"/>
      <c r="C104" s="162"/>
      <c r="D104" s="162"/>
      <c r="E104" s="162"/>
      <c r="F104" s="162"/>
      <c r="G104" s="162"/>
      <c r="H104" s="162"/>
      <c r="I104" s="172"/>
    </row>
    <row r="105" spans="2:9" s="1" customFormat="1" ht="12" customHeight="1" x14ac:dyDescent="0.2">
      <c r="B105" s="170"/>
      <c r="C105" s="173" t="s">
        <v>14</v>
      </c>
      <c r="D105" s="162"/>
      <c r="E105" s="162"/>
      <c r="F105" s="162"/>
      <c r="G105" s="162"/>
      <c r="H105" s="162"/>
      <c r="I105" s="172"/>
    </row>
    <row r="106" spans="2:9" s="1" customFormat="1" ht="26.25" customHeight="1" x14ac:dyDescent="0.2">
      <c r="B106" s="170"/>
      <c r="C106" s="162"/>
      <c r="D106" s="162"/>
      <c r="E106" s="174" t="str">
        <f>E7</f>
        <v>Údržba, opravy a odstraňování závad u ST OŘ HKR 2026 - 2027 (ST PCE)</v>
      </c>
      <c r="F106" s="175"/>
      <c r="G106" s="175"/>
      <c r="H106" s="175"/>
      <c r="I106" s="176"/>
    </row>
    <row r="107" spans="2:9" s="1" customFormat="1" ht="12" customHeight="1" x14ac:dyDescent="0.2">
      <c r="B107" s="170"/>
      <c r="C107" s="173" t="s">
        <v>91</v>
      </c>
      <c r="D107" s="162"/>
      <c r="E107" s="162"/>
      <c r="F107" s="162"/>
      <c r="G107" s="162"/>
      <c r="H107" s="162"/>
      <c r="I107" s="172"/>
    </row>
    <row r="108" spans="2:9" s="1" customFormat="1" ht="16.5" customHeight="1" x14ac:dyDescent="0.2">
      <c r="B108" s="170"/>
      <c r="C108" s="162"/>
      <c r="D108" s="162"/>
      <c r="E108" s="177" t="str">
        <f>E9</f>
        <v>SO 03 - Zimní údržba</v>
      </c>
      <c r="F108" s="178"/>
      <c r="G108" s="178"/>
      <c r="H108" s="178"/>
      <c r="I108" s="172"/>
    </row>
    <row r="109" spans="2:9" s="1" customFormat="1" ht="6.95" customHeight="1" x14ac:dyDescent="0.2">
      <c r="B109" s="170"/>
      <c r="C109" s="162"/>
      <c r="D109" s="162"/>
      <c r="E109" s="162"/>
      <c r="F109" s="162"/>
      <c r="G109" s="162"/>
      <c r="H109" s="162"/>
      <c r="I109" s="172"/>
    </row>
    <row r="110" spans="2:9" s="1" customFormat="1" ht="12" customHeight="1" x14ac:dyDescent="0.2">
      <c r="B110" s="170"/>
      <c r="C110" s="173" t="s">
        <v>18</v>
      </c>
      <c r="D110" s="162"/>
      <c r="E110" s="162"/>
      <c r="F110" s="179" t="str">
        <f>F12</f>
        <v xml:space="preserve"> </v>
      </c>
      <c r="G110" s="162"/>
      <c r="H110" s="162"/>
      <c r="I110" s="172"/>
    </row>
    <row r="111" spans="2:9" s="1" customFormat="1" ht="6.95" customHeight="1" x14ac:dyDescent="0.2">
      <c r="B111" s="170"/>
      <c r="C111" s="162"/>
      <c r="D111" s="162"/>
      <c r="E111" s="162"/>
      <c r="F111" s="162"/>
      <c r="G111" s="162"/>
      <c r="H111" s="162"/>
      <c r="I111" s="172"/>
    </row>
    <row r="112" spans="2:9" s="1" customFormat="1" ht="15.2" customHeight="1" x14ac:dyDescent="0.2">
      <c r="B112" s="170"/>
      <c r="C112" s="173" t="s">
        <v>22</v>
      </c>
      <c r="D112" s="162"/>
      <c r="E112" s="162"/>
      <c r="F112" s="179" t="str">
        <f>E15</f>
        <v xml:space="preserve"> </v>
      </c>
      <c r="G112" s="162"/>
      <c r="H112" s="162"/>
      <c r="I112" s="172"/>
    </row>
    <row r="113" spans="2:62" s="1" customFormat="1" ht="15.2" customHeight="1" x14ac:dyDescent="0.2">
      <c r="B113" s="170"/>
      <c r="C113" s="173" t="s">
        <v>25</v>
      </c>
      <c r="D113" s="162"/>
      <c r="E113" s="162"/>
      <c r="F113" s="179" t="str">
        <f>IF(E18="","",E18)</f>
        <v xml:space="preserve"> </v>
      </c>
      <c r="G113" s="162"/>
      <c r="H113" s="162"/>
      <c r="I113" s="172"/>
    </row>
    <row r="114" spans="2:62" s="1" customFormat="1" ht="10.35" customHeight="1" x14ac:dyDescent="0.2">
      <c r="B114" s="170"/>
      <c r="C114" s="162"/>
      <c r="D114" s="162"/>
      <c r="E114" s="162"/>
      <c r="F114" s="162"/>
      <c r="G114" s="162"/>
      <c r="H114" s="162"/>
      <c r="I114" s="172"/>
    </row>
    <row r="115" spans="2:62" s="8" customFormat="1" ht="29.25" customHeight="1" x14ac:dyDescent="0.2">
      <c r="B115" s="180"/>
      <c r="C115" s="87" t="s">
        <v>98</v>
      </c>
      <c r="D115" s="88" t="s">
        <v>55</v>
      </c>
      <c r="E115" s="88" t="s">
        <v>51</v>
      </c>
      <c r="F115" s="88" t="s">
        <v>52</v>
      </c>
      <c r="G115" s="88" t="s">
        <v>99</v>
      </c>
      <c r="H115" s="88" t="s">
        <v>100</v>
      </c>
      <c r="I115" s="181"/>
      <c r="J115" s="48" t="s">
        <v>1</v>
      </c>
      <c r="K115" s="48" t="s">
        <v>34</v>
      </c>
      <c r="L115" s="48" t="s">
        <v>101</v>
      </c>
      <c r="M115" s="48" t="s">
        <v>102</v>
      </c>
      <c r="N115" s="48" t="s">
        <v>103</v>
      </c>
      <c r="O115" s="48" t="s">
        <v>104</v>
      </c>
      <c r="P115" s="48" t="s">
        <v>105</v>
      </c>
      <c r="Q115" s="49" t="s">
        <v>106</v>
      </c>
    </row>
    <row r="116" spans="2:62" s="1" customFormat="1" ht="22.9" customHeight="1" x14ac:dyDescent="0.2">
      <c r="B116" s="170"/>
      <c r="C116" s="182" t="s">
        <v>107</v>
      </c>
      <c r="D116" s="162"/>
      <c r="E116" s="162"/>
      <c r="F116" s="162"/>
      <c r="G116" s="162"/>
      <c r="H116" s="162"/>
      <c r="I116" s="172"/>
      <c r="J116" s="41"/>
      <c r="K116" s="41"/>
      <c r="L116" s="41"/>
      <c r="M116" s="89">
        <f>SUM(M117:M164)</f>
        <v>0</v>
      </c>
      <c r="N116" s="41"/>
      <c r="O116" s="89">
        <f>SUM(O117:O164)</f>
        <v>11.12</v>
      </c>
      <c r="P116" s="41"/>
      <c r="Q116" s="90">
        <f>SUM(Q117:Q164)</f>
        <v>0</v>
      </c>
      <c r="AQ116" s="10" t="s">
        <v>69</v>
      </c>
      <c r="AR116" s="10" t="s">
        <v>96</v>
      </c>
      <c r="BH116" s="91" t="e">
        <f>SUM(BH117:BH164)</f>
        <v>#REF!</v>
      </c>
    </row>
    <row r="117" spans="2:62" s="1" customFormat="1" ht="16.5" customHeight="1" x14ac:dyDescent="0.2">
      <c r="B117" s="183"/>
      <c r="C117" s="93" t="s">
        <v>78</v>
      </c>
      <c r="D117" s="93" t="s">
        <v>108</v>
      </c>
      <c r="E117" s="94" t="s">
        <v>4439</v>
      </c>
      <c r="F117" s="95" t="s">
        <v>4440</v>
      </c>
      <c r="G117" s="96" t="s">
        <v>179</v>
      </c>
      <c r="H117" s="97">
        <v>20</v>
      </c>
      <c r="I117" s="184" t="s">
        <v>4510</v>
      </c>
      <c r="J117" s="165" t="s">
        <v>1</v>
      </c>
      <c r="K117" s="99" t="s">
        <v>35</v>
      </c>
      <c r="L117" s="100">
        <v>0</v>
      </c>
      <c r="M117" s="100">
        <f>L117*H117</f>
        <v>0</v>
      </c>
      <c r="N117" s="100">
        <v>0</v>
      </c>
      <c r="O117" s="100">
        <f>N117*H117</f>
        <v>0</v>
      </c>
      <c r="P117" s="100">
        <v>0</v>
      </c>
      <c r="Q117" s="101">
        <f>P117*H117</f>
        <v>0</v>
      </c>
      <c r="AO117" s="102" t="s">
        <v>112</v>
      </c>
      <c r="AQ117" s="102" t="s">
        <v>108</v>
      </c>
      <c r="AR117" s="102" t="s">
        <v>70</v>
      </c>
      <c r="AV117" s="10" t="s">
        <v>113</v>
      </c>
      <c r="BB117" s="103" t="e">
        <f>IF(K117="základní",#REF!,0)</f>
        <v>#REF!</v>
      </c>
      <c r="BC117" s="103">
        <f>IF(K117="snížená",#REF!,0)</f>
        <v>0</v>
      </c>
      <c r="BD117" s="103">
        <f>IF(K117="zákl. přenesená",#REF!,0)</f>
        <v>0</v>
      </c>
      <c r="BE117" s="103">
        <f>IF(K117="sníž. přenesená",#REF!,0)</f>
        <v>0</v>
      </c>
      <c r="BF117" s="103">
        <f>IF(K117="nulová",#REF!,0)</f>
        <v>0</v>
      </c>
      <c r="BG117" s="10" t="s">
        <v>78</v>
      </c>
      <c r="BH117" s="103" t="e">
        <f>ROUND(#REF!*H117,2)</f>
        <v>#REF!</v>
      </c>
      <c r="BI117" s="10" t="s">
        <v>112</v>
      </c>
      <c r="BJ117" s="102" t="s">
        <v>80</v>
      </c>
    </row>
    <row r="118" spans="2:62" s="1" customFormat="1" ht="48.75" x14ac:dyDescent="0.2">
      <c r="B118" s="170"/>
      <c r="C118" s="162"/>
      <c r="D118" s="185" t="s">
        <v>114</v>
      </c>
      <c r="E118" s="162"/>
      <c r="F118" s="186" t="s">
        <v>4441</v>
      </c>
      <c r="G118" s="162"/>
      <c r="H118" s="162"/>
      <c r="I118" s="184"/>
      <c r="J118" s="162"/>
      <c r="Q118" s="44"/>
      <c r="AQ118" s="10" t="s">
        <v>114</v>
      </c>
      <c r="AR118" s="10" t="s">
        <v>70</v>
      </c>
    </row>
    <row r="119" spans="2:62" s="1" customFormat="1" ht="16.5" customHeight="1" x14ac:dyDescent="0.2">
      <c r="B119" s="183"/>
      <c r="C119" s="93" t="s">
        <v>80</v>
      </c>
      <c r="D119" s="93" t="s">
        <v>108</v>
      </c>
      <c r="E119" s="94" t="s">
        <v>4442</v>
      </c>
      <c r="F119" s="95" t="s">
        <v>4443</v>
      </c>
      <c r="G119" s="96" t="s">
        <v>111</v>
      </c>
      <c r="H119" s="97">
        <v>200</v>
      </c>
      <c r="I119" s="184" t="s">
        <v>4510</v>
      </c>
      <c r="J119" s="165" t="s">
        <v>1</v>
      </c>
      <c r="K119" s="99" t="s">
        <v>35</v>
      </c>
      <c r="L119" s="100">
        <v>0</v>
      </c>
      <c r="M119" s="100">
        <f>L119*H119</f>
        <v>0</v>
      </c>
      <c r="N119" s="100">
        <v>0</v>
      </c>
      <c r="O119" s="100">
        <f>N119*H119</f>
        <v>0</v>
      </c>
      <c r="P119" s="100">
        <v>0</v>
      </c>
      <c r="Q119" s="101">
        <f>P119*H119</f>
        <v>0</v>
      </c>
      <c r="AO119" s="102" t="s">
        <v>112</v>
      </c>
      <c r="AQ119" s="102" t="s">
        <v>108</v>
      </c>
      <c r="AR119" s="102" t="s">
        <v>70</v>
      </c>
      <c r="AV119" s="10" t="s">
        <v>113</v>
      </c>
      <c r="BB119" s="103" t="e">
        <f>IF(K119="základní",#REF!,0)</f>
        <v>#REF!</v>
      </c>
      <c r="BC119" s="103">
        <f>IF(K119="snížená",#REF!,0)</f>
        <v>0</v>
      </c>
      <c r="BD119" s="103">
        <f>IF(K119="zákl. přenesená",#REF!,0)</f>
        <v>0</v>
      </c>
      <c r="BE119" s="103">
        <f>IF(K119="sníž. přenesená",#REF!,0)</f>
        <v>0</v>
      </c>
      <c r="BF119" s="103">
        <f>IF(K119="nulová",#REF!,0)</f>
        <v>0</v>
      </c>
      <c r="BG119" s="10" t="s">
        <v>78</v>
      </c>
      <c r="BH119" s="103" t="e">
        <f>ROUND(#REF!*H119,2)</f>
        <v>#REF!</v>
      </c>
      <c r="BI119" s="10" t="s">
        <v>112</v>
      </c>
      <c r="BJ119" s="102" t="s">
        <v>112</v>
      </c>
    </row>
    <row r="120" spans="2:62" s="1" customFormat="1" ht="29.25" x14ac:dyDescent="0.2">
      <c r="B120" s="170"/>
      <c r="C120" s="162"/>
      <c r="D120" s="185" t="s">
        <v>114</v>
      </c>
      <c r="E120" s="162"/>
      <c r="F120" s="186" t="s">
        <v>4444</v>
      </c>
      <c r="G120" s="162"/>
      <c r="H120" s="162"/>
      <c r="I120" s="184"/>
      <c r="J120" s="162"/>
      <c r="Q120" s="44"/>
      <c r="AQ120" s="10" t="s">
        <v>114</v>
      </c>
      <c r="AR120" s="10" t="s">
        <v>70</v>
      </c>
    </row>
    <row r="121" spans="2:62" s="1" customFormat="1" ht="16.5" customHeight="1" x14ac:dyDescent="0.2">
      <c r="B121" s="183"/>
      <c r="C121" s="93" t="s">
        <v>120</v>
      </c>
      <c r="D121" s="93" t="s">
        <v>108</v>
      </c>
      <c r="E121" s="94" t="s">
        <v>4445</v>
      </c>
      <c r="F121" s="95" t="s">
        <v>4446</v>
      </c>
      <c r="G121" s="96" t="s">
        <v>111</v>
      </c>
      <c r="H121" s="97">
        <v>200</v>
      </c>
      <c r="I121" s="184" t="s">
        <v>4510</v>
      </c>
      <c r="J121" s="165" t="s">
        <v>1</v>
      </c>
      <c r="K121" s="99" t="s">
        <v>35</v>
      </c>
      <c r="L121" s="100">
        <v>0</v>
      </c>
      <c r="M121" s="100">
        <f>L121*H121</f>
        <v>0</v>
      </c>
      <c r="N121" s="100">
        <v>0</v>
      </c>
      <c r="O121" s="100">
        <f>N121*H121</f>
        <v>0</v>
      </c>
      <c r="P121" s="100">
        <v>0</v>
      </c>
      <c r="Q121" s="101">
        <f>P121*H121</f>
        <v>0</v>
      </c>
      <c r="AO121" s="102" t="s">
        <v>112</v>
      </c>
      <c r="AQ121" s="102" t="s">
        <v>108</v>
      </c>
      <c r="AR121" s="102" t="s">
        <v>70</v>
      </c>
      <c r="AV121" s="10" t="s">
        <v>113</v>
      </c>
      <c r="BB121" s="103" t="e">
        <f>IF(K121="základní",#REF!,0)</f>
        <v>#REF!</v>
      </c>
      <c r="BC121" s="103">
        <f>IF(K121="snížená",#REF!,0)</f>
        <v>0</v>
      </c>
      <c r="BD121" s="103">
        <f>IF(K121="zákl. přenesená",#REF!,0)</f>
        <v>0</v>
      </c>
      <c r="BE121" s="103">
        <f>IF(K121="sníž. přenesená",#REF!,0)</f>
        <v>0</v>
      </c>
      <c r="BF121" s="103">
        <f>IF(K121="nulová",#REF!,0)</f>
        <v>0</v>
      </c>
      <c r="BG121" s="10" t="s">
        <v>78</v>
      </c>
      <c r="BH121" s="103" t="e">
        <f>ROUND(#REF!*H121,2)</f>
        <v>#REF!</v>
      </c>
      <c r="BI121" s="10" t="s">
        <v>112</v>
      </c>
      <c r="BJ121" s="102" t="s">
        <v>123</v>
      </c>
    </row>
    <row r="122" spans="2:62" s="1" customFormat="1" ht="39" x14ac:dyDescent="0.2">
      <c r="B122" s="170"/>
      <c r="C122" s="162"/>
      <c r="D122" s="185" t="s">
        <v>114</v>
      </c>
      <c r="E122" s="162"/>
      <c r="F122" s="186" t="s">
        <v>4447</v>
      </c>
      <c r="G122" s="162"/>
      <c r="H122" s="162"/>
      <c r="I122" s="184"/>
      <c r="J122" s="162"/>
      <c r="Q122" s="44"/>
      <c r="AQ122" s="10" t="s">
        <v>114</v>
      </c>
      <c r="AR122" s="10" t="s">
        <v>70</v>
      </c>
    </row>
    <row r="123" spans="2:62" s="1" customFormat="1" ht="16.5" customHeight="1" x14ac:dyDescent="0.2">
      <c r="B123" s="183"/>
      <c r="C123" s="93" t="s">
        <v>112</v>
      </c>
      <c r="D123" s="93" t="s">
        <v>108</v>
      </c>
      <c r="E123" s="94" t="s">
        <v>4448</v>
      </c>
      <c r="F123" s="95" t="s">
        <v>4449</v>
      </c>
      <c r="G123" s="96" t="s">
        <v>220</v>
      </c>
      <c r="H123" s="97">
        <v>200</v>
      </c>
      <c r="I123" s="184" t="s">
        <v>4510</v>
      </c>
      <c r="J123" s="165" t="s">
        <v>1</v>
      </c>
      <c r="K123" s="99" t="s">
        <v>35</v>
      </c>
      <c r="L123" s="100">
        <v>0</v>
      </c>
      <c r="M123" s="100">
        <f>L123*H123</f>
        <v>0</v>
      </c>
      <c r="N123" s="100">
        <v>0</v>
      </c>
      <c r="O123" s="100">
        <f>N123*H123</f>
        <v>0</v>
      </c>
      <c r="P123" s="100">
        <v>0</v>
      </c>
      <c r="Q123" s="101">
        <f>P123*H123</f>
        <v>0</v>
      </c>
      <c r="AO123" s="102" t="s">
        <v>112</v>
      </c>
      <c r="AQ123" s="102" t="s">
        <v>108</v>
      </c>
      <c r="AR123" s="102" t="s">
        <v>70</v>
      </c>
      <c r="AV123" s="10" t="s">
        <v>113</v>
      </c>
      <c r="BB123" s="103" t="e">
        <f>IF(K123="základní",#REF!,0)</f>
        <v>#REF!</v>
      </c>
      <c r="BC123" s="103">
        <f>IF(K123="snížená",#REF!,0)</f>
        <v>0</v>
      </c>
      <c r="BD123" s="103">
        <f>IF(K123="zákl. přenesená",#REF!,0)</f>
        <v>0</v>
      </c>
      <c r="BE123" s="103">
        <f>IF(K123="sníž. přenesená",#REF!,0)</f>
        <v>0</v>
      </c>
      <c r="BF123" s="103">
        <f>IF(K123="nulová",#REF!,0)</f>
        <v>0</v>
      </c>
      <c r="BG123" s="10" t="s">
        <v>78</v>
      </c>
      <c r="BH123" s="103" t="e">
        <f>ROUND(#REF!*H123,2)</f>
        <v>#REF!</v>
      </c>
      <c r="BI123" s="10" t="s">
        <v>112</v>
      </c>
      <c r="BJ123" s="102" t="s">
        <v>128</v>
      </c>
    </row>
    <row r="124" spans="2:62" s="1" customFormat="1" ht="29.25" x14ac:dyDescent="0.2">
      <c r="B124" s="170"/>
      <c r="C124" s="162"/>
      <c r="D124" s="185" t="s">
        <v>114</v>
      </c>
      <c r="E124" s="162"/>
      <c r="F124" s="186" t="s">
        <v>4450</v>
      </c>
      <c r="G124" s="162"/>
      <c r="H124" s="162"/>
      <c r="I124" s="184"/>
      <c r="J124" s="162"/>
      <c r="Q124" s="44"/>
      <c r="AQ124" s="10" t="s">
        <v>114</v>
      </c>
      <c r="AR124" s="10" t="s">
        <v>70</v>
      </c>
    </row>
    <row r="125" spans="2:62" s="1" customFormat="1" ht="16.5" customHeight="1" x14ac:dyDescent="0.2">
      <c r="B125" s="183"/>
      <c r="C125" s="93" t="s">
        <v>130</v>
      </c>
      <c r="D125" s="93" t="s">
        <v>108</v>
      </c>
      <c r="E125" s="94" t="s">
        <v>4451</v>
      </c>
      <c r="F125" s="95" t="s">
        <v>4452</v>
      </c>
      <c r="G125" s="96" t="s">
        <v>220</v>
      </c>
      <c r="H125" s="97">
        <v>200</v>
      </c>
      <c r="I125" s="184" t="s">
        <v>4510</v>
      </c>
      <c r="J125" s="165" t="s">
        <v>1</v>
      </c>
      <c r="K125" s="99" t="s">
        <v>35</v>
      </c>
      <c r="L125" s="100">
        <v>0</v>
      </c>
      <c r="M125" s="100">
        <f>L125*H125</f>
        <v>0</v>
      </c>
      <c r="N125" s="100">
        <v>0</v>
      </c>
      <c r="O125" s="100">
        <f>N125*H125</f>
        <v>0</v>
      </c>
      <c r="P125" s="100">
        <v>0</v>
      </c>
      <c r="Q125" s="101">
        <f>P125*H125</f>
        <v>0</v>
      </c>
      <c r="AO125" s="102" t="s">
        <v>112</v>
      </c>
      <c r="AQ125" s="102" t="s">
        <v>108</v>
      </c>
      <c r="AR125" s="102" t="s">
        <v>70</v>
      </c>
      <c r="AV125" s="10" t="s">
        <v>113</v>
      </c>
      <c r="BB125" s="103" t="e">
        <f>IF(K125="základní",#REF!,0)</f>
        <v>#REF!</v>
      </c>
      <c r="BC125" s="103">
        <f>IF(K125="snížená",#REF!,0)</f>
        <v>0</v>
      </c>
      <c r="BD125" s="103">
        <f>IF(K125="zákl. přenesená",#REF!,0)</f>
        <v>0</v>
      </c>
      <c r="BE125" s="103">
        <f>IF(K125="sníž. přenesená",#REF!,0)</f>
        <v>0</v>
      </c>
      <c r="BF125" s="103">
        <f>IF(K125="nulová",#REF!,0)</f>
        <v>0</v>
      </c>
      <c r="BG125" s="10" t="s">
        <v>78</v>
      </c>
      <c r="BH125" s="103" t="e">
        <f>ROUND(#REF!*H125,2)</f>
        <v>#REF!</v>
      </c>
      <c r="BI125" s="10" t="s">
        <v>112</v>
      </c>
      <c r="BJ125" s="102" t="s">
        <v>133</v>
      </c>
    </row>
    <row r="126" spans="2:62" s="1" customFormat="1" ht="29.25" x14ac:dyDescent="0.2">
      <c r="B126" s="170"/>
      <c r="C126" s="162"/>
      <c r="D126" s="185" t="s">
        <v>114</v>
      </c>
      <c r="E126" s="162"/>
      <c r="F126" s="186" t="s">
        <v>4453</v>
      </c>
      <c r="G126" s="162"/>
      <c r="H126" s="162"/>
      <c r="I126" s="184"/>
      <c r="J126" s="162"/>
      <c r="Q126" s="44"/>
      <c r="AQ126" s="10" t="s">
        <v>114</v>
      </c>
      <c r="AR126" s="10" t="s">
        <v>70</v>
      </c>
    </row>
    <row r="127" spans="2:62" s="1" customFormat="1" ht="24.2" customHeight="1" x14ac:dyDescent="0.2">
      <c r="B127" s="183"/>
      <c r="C127" s="93" t="s">
        <v>123</v>
      </c>
      <c r="D127" s="93" t="s">
        <v>108</v>
      </c>
      <c r="E127" s="94" t="s">
        <v>4454</v>
      </c>
      <c r="F127" s="95" t="s">
        <v>4455</v>
      </c>
      <c r="G127" s="96" t="s">
        <v>2886</v>
      </c>
      <c r="H127" s="97">
        <v>200</v>
      </c>
      <c r="I127" s="184" t="s">
        <v>4510</v>
      </c>
      <c r="J127" s="165" t="s">
        <v>1</v>
      </c>
      <c r="K127" s="99" t="s">
        <v>35</v>
      </c>
      <c r="L127" s="100">
        <v>0</v>
      </c>
      <c r="M127" s="100">
        <f>L127*H127</f>
        <v>0</v>
      </c>
      <c r="N127" s="100">
        <v>0</v>
      </c>
      <c r="O127" s="100">
        <f>N127*H127</f>
        <v>0</v>
      </c>
      <c r="P127" s="100">
        <v>0</v>
      </c>
      <c r="Q127" s="101">
        <f>P127*H127</f>
        <v>0</v>
      </c>
      <c r="AO127" s="102" t="s">
        <v>112</v>
      </c>
      <c r="AQ127" s="102" t="s">
        <v>108</v>
      </c>
      <c r="AR127" s="102" t="s">
        <v>70</v>
      </c>
      <c r="AV127" s="10" t="s">
        <v>113</v>
      </c>
      <c r="BB127" s="103" t="e">
        <f>IF(K127="základní",#REF!,0)</f>
        <v>#REF!</v>
      </c>
      <c r="BC127" s="103">
        <f>IF(K127="snížená",#REF!,0)</f>
        <v>0</v>
      </c>
      <c r="BD127" s="103">
        <f>IF(K127="zákl. přenesená",#REF!,0)</f>
        <v>0</v>
      </c>
      <c r="BE127" s="103">
        <f>IF(K127="sníž. přenesená",#REF!,0)</f>
        <v>0</v>
      </c>
      <c r="BF127" s="103">
        <f>IF(K127="nulová",#REF!,0)</f>
        <v>0</v>
      </c>
      <c r="BG127" s="10" t="s">
        <v>78</v>
      </c>
      <c r="BH127" s="103" t="e">
        <f>ROUND(#REF!*H127,2)</f>
        <v>#REF!</v>
      </c>
      <c r="BI127" s="10" t="s">
        <v>112</v>
      </c>
      <c r="BJ127" s="102" t="s">
        <v>8</v>
      </c>
    </row>
    <row r="128" spans="2:62" s="1" customFormat="1" ht="39" x14ac:dyDescent="0.2">
      <c r="B128" s="170"/>
      <c r="C128" s="162"/>
      <c r="D128" s="185" t="s">
        <v>114</v>
      </c>
      <c r="E128" s="162"/>
      <c r="F128" s="186" t="s">
        <v>4456</v>
      </c>
      <c r="G128" s="162"/>
      <c r="H128" s="162"/>
      <c r="I128" s="184"/>
      <c r="J128" s="162"/>
      <c r="Q128" s="44"/>
      <c r="AQ128" s="10" t="s">
        <v>114</v>
      </c>
      <c r="AR128" s="10" t="s">
        <v>70</v>
      </c>
    </row>
    <row r="129" spans="2:62" s="1" customFormat="1" ht="16.5" customHeight="1" x14ac:dyDescent="0.2">
      <c r="B129" s="183"/>
      <c r="C129" s="93" t="s">
        <v>138</v>
      </c>
      <c r="D129" s="93" t="s">
        <v>108</v>
      </c>
      <c r="E129" s="94" t="s">
        <v>4457</v>
      </c>
      <c r="F129" s="95" t="s">
        <v>4458</v>
      </c>
      <c r="G129" s="96" t="s">
        <v>2886</v>
      </c>
      <c r="H129" s="97">
        <v>200</v>
      </c>
      <c r="I129" s="184" t="s">
        <v>4510</v>
      </c>
      <c r="J129" s="165" t="s">
        <v>1</v>
      </c>
      <c r="K129" s="99" t="s">
        <v>35</v>
      </c>
      <c r="L129" s="100">
        <v>0</v>
      </c>
      <c r="M129" s="100">
        <f>L129*H129</f>
        <v>0</v>
      </c>
      <c r="N129" s="100">
        <v>0</v>
      </c>
      <c r="O129" s="100">
        <f>N129*H129</f>
        <v>0</v>
      </c>
      <c r="P129" s="100">
        <v>0</v>
      </c>
      <c r="Q129" s="101">
        <f>P129*H129</f>
        <v>0</v>
      </c>
      <c r="AO129" s="102" t="s">
        <v>112</v>
      </c>
      <c r="AQ129" s="102" t="s">
        <v>108</v>
      </c>
      <c r="AR129" s="102" t="s">
        <v>70</v>
      </c>
      <c r="AV129" s="10" t="s">
        <v>113</v>
      </c>
      <c r="BB129" s="103" t="e">
        <f>IF(K129="základní",#REF!,0)</f>
        <v>#REF!</v>
      </c>
      <c r="BC129" s="103">
        <f>IF(K129="snížená",#REF!,0)</f>
        <v>0</v>
      </c>
      <c r="BD129" s="103">
        <f>IF(K129="zákl. přenesená",#REF!,0)</f>
        <v>0</v>
      </c>
      <c r="BE129" s="103">
        <f>IF(K129="sníž. přenesená",#REF!,0)</f>
        <v>0</v>
      </c>
      <c r="BF129" s="103">
        <f>IF(K129="nulová",#REF!,0)</f>
        <v>0</v>
      </c>
      <c r="BG129" s="10" t="s">
        <v>78</v>
      </c>
      <c r="BH129" s="103" t="e">
        <f>ROUND(#REF!*H129,2)</f>
        <v>#REF!</v>
      </c>
      <c r="BI129" s="10" t="s">
        <v>112</v>
      </c>
      <c r="BJ129" s="102" t="s">
        <v>141</v>
      </c>
    </row>
    <row r="130" spans="2:62" s="1" customFormat="1" ht="29.25" x14ac:dyDescent="0.2">
      <c r="B130" s="170"/>
      <c r="C130" s="162"/>
      <c r="D130" s="185" t="s">
        <v>114</v>
      </c>
      <c r="E130" s="162"/>
      <c r="F130" s="186" t="s">
        <v>4459</v>
      </c>
      <c r="G130" s="162"/>
      <c r="H130" s="162"/>
      <c r="I130" s="184"/>
      <c r="J130" s="162"/>
      <c r="Q130" s="44"/>
      <c r="AQ130" s="10" t="s">
        <v>114</v>
      </c>
      <c r="AR130" s="10" t="s">
        <v>70</v>
      </c>
    </row>
    <row r="131" spans="2:62" s="1" customFormat="1" ht="16.5" customHeight="1" x14ac:dyDescent="0.2">
      <c r="B131" s="183"/>
      <c r="C131" s="93" t="s">
        <v>128</v>
      </c>
      <c r="D131" s="93" t="s">
        <v>108</v>
      </c>
      <c r="E131" s="94" t="s">
        <v>4460</v>
      </c>
      <c r="F131" s="95" t="s">
        <v>4461</v>
      </c>
      <c r="G131" s="96" t="s">
        <v>2886</v>
      </c>
      <c r="H131" s="97">
        <v>200</v>
      </c>
      <c r="I131" s="184" t="s">
        <v>4510</v>
      </c>
      <c r="J131" s="165" t="s">
        <v>1</v>
      </c>
      <c r="K131" s="99" t="s">
        <v>35</v>
      </c>
      <c r="L131" s="100">
        <v>0</v>
      </c>
      <c r="M131" s="100">
        <f>L131*H131</f>
        <v>0</v>
      </c>
      <c r="N131" s="100">
        <v>0</v>
      </c>
      <c r="O131" s="100">
        <f>N131*H131</f>
        <v>0</v>
      </c>
      <c r="P131" s="100">
        <v>0</v>
      </c>
      <c r="Q131" s="101">
        <f>P131*H131</f>
        <v>0</v>
      </c>
      <c r="AO131" s="102" t="s">
        <v>112</v>
      </c>
      <c r="AQ131" s="102" t="s">
        <v>108</v>
      </c>
      <c r="AR131" s="102" t="s">
        <v>70</v>
      </c>
      <c r="AV131" s="10" t="s">
        <v>113</v>
      </c>
      <c r="BB131" s="103" t="e">
        <f>IF(K131="základní",#REF!,0)</f>
        <v>#REF!</v>
      </c>
      <c r="BC131" s="103">
        <f>IF(K131="snížená",#REF!,0)</f>
        <v>0</v>
      </c>
      <c r="BD131" s="103">
        <f>IF(K131="zákl. přenesená",#REF!,0)</f>
        <v>0</v>
      </c>
      <c r="BE131" s="103">
        <f>IF(K131="sníž. přenesená",#REF!,0)</f>
        <v>0</v>
      </c>
      <c r="BF131" s="103">
        <f>IF(K131="nulová",#REF!,0)</f>
        <v>0</v>
      </c>
      <c r="BG131" s="10" t="s">
        <v>78</v>
      </c>
      <c r="BH131" s="103" t="e">
        <f>ROUND(#REF!*H131,2)</f>
        <v>#REF!</v>
      </c>
      <c r="BI131" s="10" t="s">
        <v>112</v>
      </c>
      <c r="BJ131" s="102" t="s">
        <v>145</v>
      </c>
    </row>
    <row r="132" spans="2:62" s="1" customFormat="1" ht="39" x14ac:dyDescent="0.2">
      <c r="B132" s="170"/>
      <c r="C132" s="162"/>
      <c r="D132" s="185" t="s">
        <v>114</v>
      </c>
      <c r="E132" s="162"/>
      <c r="F132" s="186" t="s">
        <v>4462</v>
      </c>
      <c r="G132" s="162"/>
      <c r="H132" s="162"/>
      <c r="I132" s="184"/>
      <c r="J132" s="162"/>
      <c r="Q132" s="44"/>
      <c r="AQ132" s="10" t="s">
        <v>114</v>
      </c>
      <c r="AR132" s="10" t="s">
        <v>70</v>
      </c>
    </row>
    <row r="133" spans="2:62" s="1" customFormat="1" ht="16.5" customHeight="1" x14ac:dyDescent="0.2">
      <c r="B133" s="183"/>
      <c r="C133" s="93" t="s">
        <v>147</v>
      </c>
      <c r="D133" s="93" t="s">
        <v>108</v>
      </c>
      <c r="E133" s="94" t="s">
        <v>4463</v>
      </c>
      <c r="F133" s="95" t="s">
        <v>4464</v>
      </c>
      <c r="G133" s="96" t="s">
        <v>127</v>
      </c>
      <c r="H133" s="97">
        <v>200</v>
      </c>
      <c r="I133" s="184" t="s">
        <v>4510</v>
      </c>
      <c r="J133" s="165" t="s">
        <v>1</v>
      </c>
      <c r="K133" s="99" t="s">
        <v>35</v>
      </c>
      <c r="L133" s="100">
        <v>0</v>
      </c>
      <c r="M133" s="100">
        <f>L133*H133</f>
        <v>0</v>
      </c>
      <c r="N133" s="100">
        <v>0</v>
      </c>
      <c r="O133" s="100">
        <f>N133*H133</f>
        <v>0</v>
      </c>
      <c r="P133" s="100">
        <v>0</v>
      </c>
      <c r="Q133" s="101">
        <f>P133*H133</f>
        <v>0</v>
      </c>
      <c r="AO133" s="102" t="s">
        <v>112</v>
      </c>
      <c r="AQ133" s="102" t="s">
        <v>108</v>
      </c>
      <c r="AR133" s="102" t="s">
        <v>70</v>
      </c>
      <c r="AV133" s="10" t="s">
        <v>113</v>
      </c>
      <c r="BB133" s="103" t="e">
        <f>IF(K133="základní",#REF!,0)</f>
        <v>#REF!</v>
      </c>
      <c r="BC133" s="103">
        <f>IF(K133="snížená",#REF!,0)</f>
        <v>0</v>
      </c>
      <c r="BD133" s="103">
        <f>IF(K133="zákl. přenesená",#REF!,0)</f>
        <v>0</v>
      </c>
      <c r="BE133" s="103">
        <f>IF(K133="sníž. přenesená",#REF!,0)</f>
        <v>0</v>
      </c>
      <c r="BF133" s="103">
        <f>IF(K133="nulová",#REF!,0)</f>
        <v>0</v>
      </c>
      <c r="BG133" s="10" t="s">
        <v>78</v>
      </c>
      <c r="BH133" s="103" t="e">
        <f>ROUND(#REF!*H133,2)</f>
        <v>#REF!</v>
      </c>
      <c r="BI133" s="10" t="s">
        <v>112</v>
      </c>
      <c r="BJ133" s="102" t="s">
        <v>150</v>
      </c>
    </row>
    <row r="134" spans="2:62" s="1" customFormat="1" ht="29.25" x14ac:dyDescent="0.2">
      <c r="B134" s="170"/>
      <c r="C134" s="162"/>
      <c r="D134" s="185" t="s">
        <v>114</v>
      </c>
      <c r="E134" s="162"/>
      <c r="F134" s="186" t="s">
        <v>4465</v>
      </c>
      <c r="G134" s="162"/>
      <c r="H134" s="162"/>
      <c r="I134" s="184"/>
      <c r="J134" s="162"/>
      <c r="Q134" s="44"/>
      <c r="AQ134" s="10" t="s">
        <v>114</v>
      </c>
      <c r="AR134" s="10" t="s">
        <v>70</v>
      </c>
    </row>
    <row r="135" spans="2:62" s="1" customFormat="1" ht="21.75" customHeight="1" x14ac:dyDescent="0.2">
      <c r="B135" s="183"/>
      <c r="C135" s="93" t="s">
        <v>133</v>
      </c>
      <c r="D135" s="93" t="s">
        <v>108</v>
      </c>
      <c r="E135" s="94" t="s">
        <v>4466</v>
      </c>
      <c r="F135" s="95" t="s">
        <v>4467</v>
      </c>
      <c r="G135" s="96" t="s">
        <v>2886</v>
      </c>
      <c r="H135" s="97">
        <v>100</v>
      </c>
      <c r="I135" s="184" t="s">
        <v>4510</v>
      </c>
      <c r="J135" s="165" t="s">
        <v>1</v>
      </c>
      <c r="K135" s="99" t="s">
        <v>35</v>
      </c>
      <c r="L135" s="100">
        <v>0</v>
      </c>
      <c r="M135" s="100">
        <f>L135*H135</f>
        <v>0</v>
      </c>
      <c r="N135" s="100">
        <v>0</v>
      </c>
      <c r="O135" s="100">
        <f>N135*H135</f>
        <v>0</v>
      </c>
      <c r="P135" s="100">
        <v>0</v>
      </c>
      <c r="Q135" s="101">
        <f>P135*H135</f>
        <v>0</v>
      </c>
      <c r="AO135" s="102" t="s">
        <v>112</v>
      </c>
      <c r="AQ135" s="102" t="s">
        <v>108</v>
      </c>
      <c r="AR135" s="102" t="s">
        <v>70</v>
      </c>
      <c r="AV135" s="10" t="s">
        <v>113</v>
      </c>
      <c r="BB135" s="103" t="e">
        <f>IF(K135="základní",#REF!,0)</f>
        <v>#REF!</v>
      </c>
      <c r="BC135" s="103">
        <f>IF(K135="snížená",#REF!,0)</f>
        <v>0</v>
      </c>
      <c r="BD135" s="103">
        <f>IF(K135="zákl. přenesená",#REF!,0)</f>
        <v>0</v>
      </c>
      <c r="BE135" s="103">
        <f>IF(K135="sníž. přenesená",#REF!,0)</f>
        <v>0</v>
      </c>
      <c r="BF135" s="103">
        <f>IF(K135="nulová",#REF!,0)</f>
        <v>0</v>
      </c>
      <c r="BG135" s="10" t="s">
        <v>78</v>
      </c>
      <c r="BH135" s="103" t="e">
        <f>ROUND(#REF!*H135,2)</f>
        <v>#REF!</v>
      </c>
      <c r="BI135" s="10" t="s">
        <v>112</v>
      </c>
      <c r="BJ135" s="102" t="s">
        <v>156</v>
      </c>
    </row>
    <row r="136" spans="2:62" s="1" customFormat="1" ht="29.25" x14ac:dyDescent="0.2">
      <c r="B136" s="170"/>
      <c r="C136" s="162"/>
      <c r="D136" s="185" t="s">
        <v>114</v>
      </c>
      <c r="E136" s="162"/>
      <c r="F136" s="186" t="s">
        <v>4468</v>
      </c>
      <c r="G136" s="162"/>
      <c r="H136" s="162"/>
      <c r="I136" s="184"/>
      <c r="J136" s="162"/>
      <c r="Q136" s="44"/>
      <c r="AQ136" s="10" t="s">
        <v>114</v>
      </c>
      <c r="AR136" s="10" t="s">
        <v>70</v>
      </c>
    </row>
    <row r="137" spans="2:62" s="1" customFormat="1" ht="24.2" customHeight="1" x14ac:dyDescent="0.2">
      <c r="B137" s="183"/>
      <c r="C137" s="93" t="s">
        <v>158</v>
      </c>
      <c r="D137" s="93" t="s">
        <v>108</v>
      </c>
      <c r="E137" s="94" t="s">
        <v>4469</v>
      </c>
      <c r="F137" s="95" t="s">
        <v>4470</v>
      </c>
      <c r="G137" s="96" t="s">
        <v>2886</v>
      </c>
      <c r="H137" s="97">
        <v>100</v>
      </c>
      <c r="I137" s="184" t="s">
        <v>4510</v>
      </c>
      <c r="J137" s="165" t="s">
        <v>1</v>
      </c>
      <c r="K137" s="99" t="s">
        <v>35</v>
      </c>
      <c r="L137" s="100">
        <v>0</v>
      </c>
      <c r="M137" s="100">
        <f>L137*H137</f>
        <v>0</v>
      </c>
      <c r="N137" s="100">
        <v>0</v>
      </c>
      <c r="O137" s="100">
        <f>N137*H137</f>
        <v>0</v>
      </c>
      <c r="P137" s="100">
        <v>0</v>
      </c>
      <c r="Q137" s="101">
        <f>P137*H137</f>
        <v>0</v>
      </c>
      <c r="AO137" s="102" t="s">
        <v>112</v>
      </c>
      <c r="AQ137" s="102" t="s">
        <v>108</v>
      </c>
      <c r="AR137" s="102" t="s">
        <v>70</v>
      </c>
      <c r="AV137" s="10" t="s">
        <v>113</v>
      </c>
      <c r="BB137" s="103" t="e">
        <f>IF(K137="základní",#REF!,0)</f>
        <v>#REF!</v>
      </c>
      <c r="BC137" s="103">
        <f>IF(K137="snížená",#REF!,0)</f>
        <v>0</v>
      </c>
      <c r="BD137" s="103">
        <f>IF(K137="zákl. přenesená",#REF!,0)</f>
        <v>0</v>
      </c>
      <c r="BE137" s="103">
        <f>IF(K137="sníž. přenesená",#REF!,0)</f>
        <v>0</v>
      </c>
      <c r="BF137" s="103">
        <f>IF(K137="nulová",#REF!,0)</f>
        <v>0</v>
      </c>
      <c r="BG137" s="10" t="s">
        <v>78</v>
      </c>
      <c r="BH137" s="103" t="e">
        <f>ROUND(#REF!*H137,2)</f>
        <v>#REF!</v>
      </c>
      <c r="BI137" s="10" t="s">
        <v>112</v>
      </c>
      <c r="BJ137" s="102" t="s">
        <v>161</v>
      </c>
    </row>
    <row r="138" spans="2:62" s="1" customFormat="1" ht="29.25" x14ac:dyDescent="0.2">
      <c r="B138" s="170"/>
      <c r="C138" s="162"/>
      <c r="D138" s="185" t="s">
        <v>114</v>
      </c>
      <c r="E138" s="162"/>
      <c r="F138" s="186" t="s">
        <v>4471</v>
      </c>
      <c r="G138" s="162"/>
      <c r="H138" s="162"/>
      <c r="I138" s="184"/>
      <c r="J138" s="162"/>
      <c r="Q138" s="44"/>
      <c r="AQ138" s="10" t="s">
        <v>114</v>
      </c>
      <c r="AR138" s="10" t="s">
        <v>70</v>
      </c>
    </row>
    <row r="139" spans="2:62" s="1" customFormat="1" ht="24.2" customHeight="1" x14ac:dyDescent="0.2">
      <c r="B139" s="183"/>
      <c r="C139" s="93" t="s">
        <v>8</v>
      </c>
      <c r="D139" s="93" t="s">
        <v>108</v>
      </c>
      <c r="E139" s="94" t="s">
        <v>4472</v>
      </c>
      <c r="F139" s="95" t="s">
        <v>4473</v>
      </c>
      <c r="G139" s="96" t="s">
        <v>2886</v>
      </c>
      <c r="H139" s="97">
        <v>20</v>
      </c>
      <c r="I139" s="184" t="s">
        <v>4510</v>
      </c>
      <c r="J139" s="165" t="s">
        <v>1</v>
      </c>
      <c r="K139" s="99" t="s">
        <v>35</v>
      </c>
      <c r="L139" s="100">
        <v>0</v>
      </c>
      <c r="M139" s="100">
        <f>L139*H139</f>
        <v>0</v>
      </c>
      <c r="N139" s="100">
        <v>0</v>
      </c>
      <c r="O139" s="100">
        <f>N139*H139</f>
        <v>0</v>
      </c>
      <c r="P139" s="100">
        <v>0</v>
      </c>
      <c r="Q139" s="101">
        <f>P139*H139</f>
        <v>0</v>
      </c>
      <c r="AO139" s="102" t="s">
        <v>112</v>
      </c>
      <c r="AQ139" s="102" t="s">
        <v>108</v>
      </c>
      <c r="AR139" s="102" t="s">
        <v>70</v>
      </c>
      <c r="AV139" s="10" t="s">
        <v>113</v>
      </c>
      <c r="BB139" s="103" t="e">
        <f>IF(K139="základní",#REF!,0)</f>
        <v>#REF!</v>
      </c>
      <c r="BC139" s="103">
        <f>IF(K139="snížená",#REF!,0)</f>
        <v>0</v>
      </c>
      <c r="BD139" s="103">
        <f>IF(K139="zákl. přenesená",#REF!,0)</f>
        <v>0</v>
      </c>
      <c r="BE139" s="103">
        <f>IF(K139="sníž. přenesená",#REF!,0)</f>
        <v>0</v>
      </c>
      <c r="BF139" s="103">
        <f>IF(K139="nulová",#REF!,0)</f>
        <v>0</v>
      </c>
      <c r="BG139" s="10" t="s">
        <v>78</v>
      </c>
      <c r="BH139" s="103" t="e">
        <f>ROUND(#REF!*H139,2)</f>
        <v>#REF!</v>
      </c>
      <c r="BI139" s="10" t="s">
        <v>112</v>
      </c>
      <c r="BJ139" s="102" t="s">
        <v>165</v>
      </c>
    </row>
    <row r="140" spans="2:62" s="1" customFormat="1" ht="29.25" x14ac:dyDescent="0.2">
      <c r="B140" s="170"/>
      <c r="C140" s="162"/>
      <c r="D140" s="185" t="s">
        <v>114</v>
      </c>
      <c r="E140" s="162"/>
      <c r="F140" s="186" t="s">
        <v>4474</v>
      </c>
      <c r="G140" s="162"/>
      <c r="H140" s="162"/>
      <c r="I140" s="184"/>
      <c r="J140" s="162"/>
      <c r="Q140" s="44"/>
      <c r="AQ140" s="10" t="s">
        <v>114</v>
      </c>
      <c r="AR140" s="10" t="s">
        <v>70</v>
      </c>
    </row>
    <row r="141" spans="2:62" s="1" customFormat="1" ht="24.2" customHeight="1" x14ac:dyDescent="0.2">
      <c r="B141" s="183"/>
      <c r="C141" s="93" t="s">
        <v>167</v>
      </c>
      <c r="D141" s="93" t="s">
        <v>108</v>
      </c>
      <c r="E141" s="94" t="s">
        <v>4475</v>
      </c>
      <c r="F141" s="95" t="s">
        <v>4476</v>
      </c>
      <c r="G141" s="96" t="s">
        <v>2886</v>
      </c>
      <c r="H141" s="97">
        <v>20</v>
      </c>
      <c r="I141" s="184" t="s">
        <v>4510</v>
      </c>
      <c r="J141" s="165" t="s">
        <v>1</v>
      </c>
      <c r="K141" s="99" t="s">
        <v>35</v>
      </c>
      <c r="L141" s="100">
        <v>0</v>
      </c>
      <c r="M141" s="100">
        <f>L141*H141</f>
        <v>0</v>
      </c>
      <c r="N141" s="100">
        <v>0</v>
      </c>
      <c r="O141" s="100">
        <f>N141*H141</f>
        <v>0</v>
      </c>
      <c r="P141" s="100">
        <v>0</v>
      </c>
      <c r="Q141" s="101">
        <f>P141*H141</f>
        <v>0</v>
      </c>
      <c r="AO141" s="102" t="s">
        <v>112</v>
      </c>
      <c r="AQ141" s="102" t="s">
        <v>108</v>
      </c>
      <c r="AR141" s="102" t="s">
        <v>70</v>
      </c>
      <c r="AV141" s="10" t="s">
        <v>113</v>
      </c>
      <c r="BB141" s="103" t="e">
        <f>IF(K141="základní",#REF!,0)</f>
        <v>#REF!</v>
      </c>
      <c r="BC141" s="103">
        <f>IF(K141="snížená",#REF!,0)</f>
        <v>0</v>
      </c>
      <c r="BD141" s="103">
        <f>IF(K141="zákl. přenesená",#REF!,0)</f>
        <v>0</v>
      </c>
      <c r="BE141" s="103">
        <f>IF(K141="sníž. přenesená",#REF!,0)</f>
        <v>0</v>
      </c>
      <c r="BF141" s="103">
        <f>IF(K141="nulová",#REF!,0)</f>
        <v>0</v>
      </c>
      <c r="BG141" s="10" t="s">
        <v>78</v>
      </c>
      <c r="BH141" s="103" t="e">
        <f>ROUND(#REF!*H141,2)</f>
        <v>#REF!</v>
      </c>
      <c r="BI141" s="10" t="s">
        <v>112</v>
      </c>
      <c r="BJ141" s="102" t="s">
        <v>170</v>
      </c>
    </row>
    <row r="142" spans="2:62" s="1" customFormat="1" ht="29.25" x14ac:dyDescent="0.2">
      <c r="B142" s="170"/>
      <c r="C142" s="162"/>
      <c r="D142" s="185" t="s">
        <v>114</v>
      </c>
      <c r="E142" s="162"/>
      <c r="F142" s="186" t="s">
        <v>4477</v>
      </c>
      <c r="G142" s="162"/>
      <c r="H142" s="162"/>
      <c r="I142" s="184"/>
      <c r="J142" s="162"/>
      <c r="Q142" s="44"/>
      <c r="AQ142" s="10" t="s">
        <v>114</v>
      </c>
      <c r="AR142" s="10" t="s">
        <v>70</v>
      </c>
    </row>
    <row r="143" spans="2:62" s="1" customFormat="1" ht="16.5" customHeight="1" x14ac:dyDescent="0.2">
      <c r="B143" s="183"/>
      <c r="C143" s="93" t="s">
        <v>141</v>
      </c>
      <c r="D143" s="93" t="s">
        <v>108</v>
      </c>
      <c r="E143" s="94" t="s">
        <v>4478</v>
      </c>
      <c r="F143" s="95" t="s">
        <v>4479</v>
      </c>
      <c r="G143" s="96" t="s">
        <v>2886</v>
      </c>
      <c r="H143" s="97">
        <v>20</v>
      </c>
      <c r="I143" s="184" t="s">
        <v>4510</v>
      </c>
      <c r="J143" s="165" t="s">
        <v>1</v>
      </c>
      <c r="K143" s="99" t="s">
        <v>35</v>
      </c>
      <c r="L143" s="100">
        <v>0</v>
      </c>
      <c r="M143" s="100">
        <f>L143*H143</f>
        <v>0</v>
      </c>
      <c r="N143" s="100">
        <v>0</v>
      </c>
      <c r="O143" s="100">
        <f>N143*H143</f>
        <v>0</v>
      </c>
      <c r="P143" s="100">
        <v>0</v>
      </c>
      <c r="Q143" s="101">
        <f>P143*H143</f>
        <v>0</v>
      </c>
      <c r="AO143" s="102" t="s">
        <v>112</v>
      </c>
      <c r="AQ143" s="102" t="s">
        <v>108</v>
      </c>
      <c r="AR143" s="102" t="s">
        <v>70</v>
      </c>
      <c r="AV143" s="10" t="s">
        <v>113</v>
      </c>
      <c r="BB143" s="103" t="e">
        <f>IF(K143="základní",#REF!,0)</f>
        <v>#REF!</v>
      </c>
      <c r="BC143" s="103">
        <f>IF(K143="snížená",#REF!,0)</f>
        <v>0</v>
      </c>
      <c r="BD143" s="103">
        <f>IF(K143="zákl. přenesená",#REF!,0)</f>
        <v>0</v>
      </c>
      <c r="BE143" s="103">
        <f>IF(K143="sníž. přenesená",#REF!,0)</f>
        <v>0</v>
      </c>
      <c r="BF143" s="103">
        <f>IF(K143="nulová",#REF!,0)</f>
        <v>0</v>
      </c>
      <c r="BG143" s="10" t="s">
        <v>78</v>
      </c>
      <c r="BH143" s="103" t="e">
        <f>ROUND(#REF!*H143,2)</f>
        <v>#REF!</v>
      </c>
      <c r="BI143" s="10" t="s">
        <v>112</v>
      </c>
      <c r="BJ143" s="102" t="s">
        <v>174</v>
      </c>
    </row>
    <row r="144" spans="2:62" s="1" customFormat="1" ht="29.25" x14ac:dyDescent="0.2">
      <c r="B144" s="170"/>
      <c r="C144" s="162"/>
      <c r="D144" s="185" t="s">
        <v>114</v>
      </c>
      <c r="E144" s="162"/>
      <c r="F144" s="186" t="s">
        <v>4480</v>
      </c>
      <c r="G144" s="162"/>
      <c r="H144" s="162"/>
      <c r="I144" s="184"/>
      <c r="J144" s="162"/>
      <c r="Q144" s="44"/>
      <c r="AQ144" s="10" t="s">
        <v>114</v>
      </c>
      <c r="AR144" s="10" t="s">
        <v>70</v>
      </c>
    </row>
    <row r="145" spans="2:62" s="1" customFormat="1" ht="21.75" customHeight="1" x14ac:dyDescent="0.2">
      <c r="B145" s="183"/>
      <c r="C145" s="93" t="s">
        <v>176</v>
      </c>
      <c r="D145" s="93" t="s">
        <v>108</v>
      </c>
      <c r="E145" s="94" t="s">
        <v>4481</v>
      </c>
      <c r="F145" s="95" t="s">
        <v>4482</v>
      </c>
      <c r="G145" s="96" t="s">
        <v>2886</v>
      </c>
      <c r="H145" s="97">
        <v>100</v>
      </c>
      <c r="I145" s="184" t="s">
        <v>4510</v>
      </c>
      <c r="J145" s="165" t="s">
        <v>1</v>
      </c>
      <c r="K145" s="99" t="s">
        <v>35</v>
      </c>
      <c r="L145" s="100">
        <v>0</v>
      </c>
      <c r="M145" s="100">
        <f>L145*H145</f>
        <v>0</v>
      </c>
      <c r="N145" s="100">
        <v>0</v>
      </c>
      <c r="O145" s="100">
        <f>N145*H145</f>
        <v>0</v>
      </c>
      <c r="P145" s="100">
        <v>0</v>
      </c>
      <c r="Q145" s="101">
        <f>P145*H145</f>
        <v>0</v>
      </c>
      <c r="AO145" s="102" t="s">
        <v>112</v>
      </c>
      <c r="AQ145" s="102" t="s">
        <v>108</v>
      </c>
      <c r="AR145" s="102" t="s">
        <v>70</v>
      </c>
      <c r="AV145" s="10" t="s">
        <v>113</v>
      </c>
      <c r="BB145" s="103" t="e">
        <f>IF(K145="základní",#REF!,0)</f>
        <v>#REF!</v>
      </c>
      <c r="BC145" s="103">
        <f>IF(K145="snížená",#REF!,0)</f>
        <v>0</v>
      </c>
      <c r="BD145" s="103">
        <f>IF(K145="zákl. přenesená",#REF!,0)</f>
        <v>0</v>
      </c>
      <c r="BE145" s="103">
        <f>IF(K145="sníž. přenesená",#REF!,0)</f>
        <v>0</v>
      </c>
      <c r="BF145" s="103">
        <f>IF(K145="nulová",#REF!,0)</f>
        <v>0</v>
      </c>
      <c r="BG145" s="10" t="s">
        <v>78</v>
      </c>
      <c r="BH145" s="103" t="e">
        <f>ROUND(#REF!*H145,2)</f>
        <v>#REF!</v>
      </c>
      <c r="BI145" s="10" t="s">
        <v>112</v>
      </c>
      <c r="BJ145" s="102" t="s">
        <v>180</v>
      </c>
    </row>
    <row r="146" spans="2:62" s="1" customFormat="1" ht="12" x14ac:dyDescent="0.2">
      <c r="B146" s="170"/>
      <c r="C146" s="162"/>
      <c r="D146" s="185" t="s">
        <v>114</v>
      </c>
      <c r="E146" s="162"/>
      <c r="F146" s="186" t="s">
        <v>4482</v>
      </c>
      <c r="G146" s="162"/>
      <c r="H146" s="162"/>
      <c r="I146" s="184"/>
      <c r="J146" s="162"/>
      <c r="Q146" s="44"/>
      <c r="AQ146" s="10" t="s">
        <v>114</v>
      </c>
      <c r="AR146" s="10" t="s">
        <v>70</v>
      </c>
    </row>
    <row r="147" spans="2:62" s="1" customFormat="1" ht="16.5" customHeight="1" x14ac:dyDescent="0.2">
      <c r="B147" s="183"/>
      <c r="C147" s="93" t="s">
        <v>145</v>
      </c>
      <c r="D147" s="93" t="s">
        <v>108</v>
      </c>
      <c r="E147" s="94" t="s">
        <v>4483</v>
      </c>
      <c r="F147" s="95" t="s">
        <v>4484</v>
      </c>
      <c r="G147" s="96" t="s">
        <v>2886</v>
      </c>
      <c r="H147" s="97">
        <v>150</v>
      </c>
      <c r="I147" s="184"/>
      <c r="J147" s="165" t="s">
        <v>1</v>
      </c>
      <c r="K147" s="99" t="s">
        <v>35</v>
      </c>
      <c r="L147" s="100">
        <v>0</v>
      </c>
      <c r="M147" s="100">
        <f>L147*H147</f>
        <v>0</v>
      </c>
      <c r="N147" s="100">
        <v>0</v>
      </c>
      <c r="O147" s="100">
        <f>N147*H147</f>
        <v>0</v>
      </c>
      <c r="P147" s="100">
        <v>0</v>
      </c>
      <c r="Q147" s="101">
        <f>P147*H147</f>
        <v>0</v>
      </c>
      <c r="AO147" s="102" t="s">
        <v>112</v>
      </c>
      <c r="AQ147" s="102" t="s">
        <v>108</v>
      </c>
      <c r="AR147" s="102" t="s">
        <v>70</v>
      </c>
      <c r="AV147" s="10" t="s">
        <v>113</v>
      </c>
      <c r="BB147" s="103" t="e">
        <f>IF(K147="základní",#REF!,0)</f>
        <v>#REF!</v>
      </c>
      <c r="BC147" s="103">
        <f>IF(K147="snížená",#REF!,0)</f>
        <v>0</v>
      </c>
      <c r="BD147" s="103">
        <f>IF(K147="zákl. přenesená",#REF!,0)</f>
        <v>0</v>
      </c>
      <c r="BE147" s="103">
        <f>IF(K147="sníž. přenesená",#REF!,0)</f>
        <v>0</v>
      </c>
      <c r="BF147" s="103">
        <f>IF(K147="nulová",#REF!,0)</f>
        <v>0</v>
      </c>
      <c r="BG147" s="10" t="s">
        <v>78</v>
      </c>
      <c r="BH147" s="103" t="e">
        <f>ROUND(#REF!*H147,2)</f>
        <v>#REF!</v>
      </c>
      <c r="BI147" s="10" t="s">
        <v>112</v>
      </c>
      <c r="BJ147" s="102" t="s">
        <v>184</v>
      </c>
    </row>
    <row r="148" spans="2:62" s="1" customFormat="1" ht="12" x14ac:dyDescent="0.2">
      <c r="B148" s="170"/>
      <c r="C148" s="162"/>
      <c r="D148" s="185" t="s">
        <v>114</v>
      </c>
      <c r="E148" s="162"/>
      <c r="F148" s="186" t="s">
        <v>4484</v>
      </c>
      <c r="G148" s="162"/>
      <c r="H148" s="162"/>
      <c r="I148" s="184"/>
      <c r="J148" s="162"/>
      <c r="Q148" s="44"/>
      <c r="AQ148" s="10" t="s">
        <v>114</v>
      </c>
      <c r="AR148" s="10" t="s">
        <v>70</v>
      </c>
    </row>
    <row r="149" spans="2:62" s="1" customFormat="1" ht="21.75" customHeight="1" x14ac:dyDescent="0.2">
      <c r="B149" s="183"/>
      <c r="C149" s="93" t="s">
        <v>186</v>
      </c>
      <c r="D149" s="93" t="s">
        <v>108</v>
      </c>
      <c r="E149" s="94" t="s">
        <v>4485</v>
      </c>
      <c r="F149" s="95" t="s">
        <v>4486</v>
      </c>
      <c r="G149" s="96" t="s">
        <v>2886</v>
      </c>
      <c r="H149" s="97">
        <v>150</v>
      </c>
      <c r="I149" s="184"/>
      <c r="J149" s="165" t="s">
        <v>1</v>
      </c>
      <c r="K149" s="99" t="s">
        <v>35</v>
      </c>
      <c r="L149" s="100">
        <v>0</v>
      </c>
      <c r="M149" s="100">
        <f>L149*H149</f>
        <v>0</v>
      </c>
      <c r="N149" s="100">
        <v>0</v>
      </c>
      <c r="O149" s="100">
        <f>N149*H149</f>
        <v>0</v>
      </c>
      <c r="P149" s="100">
        <v>0</v>
      </c>
      <c r="Q149" s="101">
        <f>P149*H149</f>
        <v>0</v>
      </c>
      <c r="AO149" s="102" t="s">
        <v>112</v>
      </c>
      <c r="AQ149" s="102" t="s">
        <v>108</v>
      </c>
      <c r="AR149" s="102" t="s">
        <v>70</v>
      </c>
      <c r="AV149" s="10" t="s">
        <v>113</v>
      </c>
      <c r="BB149" s="103" t="e">
        <f>IF(K149="základní",#REF!,0)</f>
        <v>#REF!</v>
      </c>
      <c r="BC149" s="103">
        <f>IF(K149="snížená",#REF!,0)</f>
        <v>0</v>
      </c>
      <c r="BD149" s="103">
        <f>IF(K149="zákl. přenesená",#REF!,0)</f>
        <v>0</v>
      </c>
      <c r="BE149" s="103">
        <f>IF(K149="sníž. přenesená",#REF!,0)</f>
        <v>0</v>
      </c>
      <c r="BF149" s="103">
        <f>IF(K149="nulová",#REF!,0)</f>
        <v>0</v>
      </c>
      <c r="BG149" s="10" t="s">
        <v>78</v>
      </c>
      <c r="BH149" s="103" t="e">
        <f>ROUND(#REF!*H149,2)</f>
        <v>#REF!</v>
      </c>
      <c r="BI149" s="10" t="s">
        <v>112</v>
      </c>
      <c r="BJ149" s="102" t="s">
        <v>189</v>
      </c>
    </row>
    <row r="150" spans="2:62" s="1" customFormat="1" ht="12" x14ac:dyDescent="0.2">
      <c r="B150" s="170"/>
      <c r="C150" s="162"/>
      <c r="D150" s="185" t="s">
        <v>114</v>
      </c>
      <c r="E150" s="162"/>
      <c r="F150" s="186" t="s">
        <v>4486</v>
      </c>
      <c r="G150" s="162"/>
      <c r="H150" s="162"/>
      <c r="I150" s="184"/>
      <c r="J150" s="162"/>
      <c r="Q150" s="44"/>
      <c r="AQ150" s="10" t="s">
        <v>114</v>
      </c>
      <c r="AR150" s="10" t="s">
        <v>70</v>
      </c>
    </row>
    <row r="151" spans="2:62" s="1" customFormat="1" ht="24.2" customHeight="1" x14ac:dyDescent="0.2">
      <c r="B151" s="183"/>
      <c r="C151" s="93" t="s">
        <v>150</v>
      </c>
      <c r="D151" s="93" t="s">
        <v>108</v>
      </c>
      <c r="E151" s="94" t="s">
        <v>4487</v>
      </c>
      <c r="F151" s="95" t="s">
        <v>4488</v>
      </c>
      <c r="G151" s="96" t="s">
        <v>127</v>
      </c>
      <c r="H151" s="97">
        <v>200</v>
      </c>
      <c r="I151" s="184"/>
      <c r="J151" s="165" t="s">
        <v>1</v>
      </c>
      <c r="K151" s="99" t="s">
        <v>35</v>
      </c>
      <c r="L151" s="100">
        <v>0</v>
      </c>
      <c r="M151" s="100">
        <f>L151*H151</f>
        <v>0</v>
      </c>
      <c r="N151" s="100">
        <v>0</v>
      </c>
      <c r="O151" s="100">
        <f>N151*H151</f>
        <v>0</v>
      </c>
      <c r="P151" s="100">
        <v>0</v>
      </c>
      <c r="Q151" s="101">
        <f>P151*H151</f>
        <v>0</v>
      </c>
      <c r="AO151" s="102" t="s">
        <v>112</v>
      </c>
      <c r="AQ151" s="102" t="s">
        <v>108</v>
      </c>
      <c r="AR151" s="102" t="s">
        <v>70</v>
      </c>
      <c r="AV151" s="10" t="s">
        <v>113</v>
      </c>
      <c r="BB151" s="103" t="e">
        <f>IF(K151="základní",#REF!,0)</f>
        <v>#REF!</v>
      </c>
      <c r="BC151" s="103">
        <f>IF(K151="snížená",#REF!,0)</f>
        <v>0</v>
      </c>
      <c r="BD151" s="103">
        <f>IF(K151="zákl. přenesená",#REF!,0)</f>
        <v>0</v>
      </c>
      <c r="BE151" s="103">
        <f>IF(K151="sníž. přenesená",#REF!,0)</f>
        <v>0</v>
      </c>
      <c r="BF151" s="103">
        <f>IF(K151="nulová",#REF!,0)</f>
        <v>0</v>
      </c>
      <c r="BG151" s="10" t="s">
        <v>78</v>
      </c>
      <c r="BH151" s="103" t="e">
        <f>ROUND(#REF!*H151,2)</f>
        <v>#REF!</v>
      </c>
      <c r="BI151" s="10" t="s">
        <v>112</v>
      </c>
      <c r="BJ151" s="102" t="s">
        <v>193</v>
      </c>
    </row>
    <row r="152" spans="2:62" s="1" customFormat="1" ht="12" x14ac:dyDescent="0.2">
      <c r="B152" s="170"/>
      <c r="C152" s="162"/>
      <c r="D152" s="185" t="s">
        <v>114</v>
      </c>
      <c r="E152" s="162"/>
      <c r="F152" s="186" t="s">
        <v>4488</v>
      </c>
      <c r="G152" s="162"/>
      <c r="H152" s="162"/>
      <c r="I152" s="184"/>
      <c r="J152" s="162"/>
      <c r="Q152" s="44"/>
      <c r="AQ152" s="10" t="s">
        <v>114</v>
      </c>
      <c r="AR152" s="10" t="s">
        <v>70</v>
      </c>
    </row>
    <row r="153" spans="2:62" s="1" customFormat="1" ht="16.5" customHeight="1" x14ac:dyDescent="0.2">
      <c r="B153" s="183"/>
      <c r="C153" s="93" t="s">
        <v>195</v>
      </c>
      <c r="D153" s="93" t="s">
        <v>108</v>
      </c>
      <c r="E153" s="94" t="s">
        <v>4489</v>
      </c>
      <c r="F153" s="95" t="s">
        <v>4490</v>
      </c>
      <c r="G153" s="96" t="s">
        <v>127</v>
      </c>
      <c r="H153" s="97">
        <v>200</v>
      </c>
      <c r="I153" s="184"/>
      <c r="J153" s="165" t="s">
        <v>1</v>
      </c>
      <c r="K153" s="99" t="s">
        <v>35</v>
      </c>
      <c r="L153" s="100">
        <v>0</v>
      </c>
      <c r="M153" s="100">
        <f>L153*H153</f>
        <v>0</v>
      </c>
      <c r="N153" s="100">
        <v>0</v>
      </c>
      <c r="O153" s="100">
        <f>N153*H153</f>
        <v>0</v>
      </c>
      <c r="P153" s="100">
        <v>0</v>
      </c>
      <c r="Q153" s="101">
        <f>P153*H153</f>
        <v>0</v>
      </c>
      <c r="AO153" s="102" t="s">
        <v>112</v>
      </c>
      <c r="AQ153" s="102" t="s">
        <v>108</v>
      </c>
      <c r="AR153" s="102" t="s">
        <v>70</v>
      </c>
      <c r="AV153" s="10" t="s">
        <v>113</v>
      </c>
      <c r="BB153" s="103" t="e">
        <f>IF(K153="základní",#REF!,0)</f>
        <v>#REF!</v>
      </c>
      <c r="BC153" s="103">
        <f>IF(K153="snížená",#REF!,0)</f>
        <v>0</v>
      </c>
      <c r="BD153" s="103">
        <f>IF(K153="zákl. přenesená",#REF!,0)</f>
        <v>0</v>
      </c>
      <c r="BE153" s="103">
        <f>IF(K153="sníž. přenesená",#REF!,0)</f>
        <v>0</v>
      </c>
      <c r="BF153" s="103">
        <f>IF(K153="nulová",#REF!,0)</f>
        <v>0</v>
      </c>
      <c r="BG153" s="10" t="s">
        <v>78</v>
      </c>
      <c r="BH153" s="103" t="e">
        <f>ROUND(#REF!*H153,2)</f>
        <v>#REF!</v>
      </c>
      <c r="BI153" s="10" t="s">
        <v>112</v>
      </c>
      <c r="BJ153" s="102" t="s">
        <v>198</v>
      </c>
    </row>
    <row r="154" spans="2:62" s="1" customFormat="1" ht="12" x14ac:dyDescent="0.2">
      <c r="B154" s="170"/>
      <c r="C154" s="162"/>
      <c r="D154" s="185" t="s">
        <v>114</v>
      </c>
      <c r="E154" s="162"/>
      <c r="F154" s="186" t="s">
        <v>4490</v>
      </c>
      <c r="G154" s="162"/>
      <c r="H154" s="162"/>
      <c r="I154" s="184"/>
      <c r="J154" s="162"/>
      <c r="Q154" s="44"/>
      <c r="AQ154" s="10" t="s">
        <v>114</v>
      </c>
      <c r="AR154" s="10" t="s">
        <v>70</v>
      </c>
    </row>
    <row r="155" spans="2:62" s="1" customFormat="1" ht="16.5" customHeight="1" x14ac:dyDescent="0.2">
      <c r="B155" s="183"/>
      <c r="C155" s="93" t="s">
        <v>156</v>
      </c>
      <c r="D155" s="93" t="s">
        <v>108</v>
      </c>
      <c r="E155" s="94" t="s">
        <v>4491</v>
      </c>
      <c r="F155" s="95" t="s">
        <v>4492</v>
      </c>
      <c r="G155" s="96" t="s">
        <v>127</v>
      </c>
      <c r="H155" s="97">
        <v>100</v>
      </c>
      <c r="I155" s="184"/>
      <c r="J155" s="165" t="s">
        <v>1</v>
      </c>
      <c r="K155" s="99" t="s">
        <v>35</v>
      </c>
      <c r="L155" s="100">
        <v>0</v>
      </c>
      <c r="M155" s="100">
        <f>L155*H155</f>
        <v>0</v>
      </c>
      <c r="N155" s="100">
        <v>0</v>
      </c>
      <c r="O155" s="100">
        <f>N155*H155</f>
        <v>0</v>
      </c>
      <c r="P155" s="100">
        <v>0</v>
      </c>
      <c r="Q155" s="101">
        <f>P155*H155</f>
        <v>0</v>
      </c>
      <c r="AO155" s="102" t="s">
        <v>112</v>
      </c>
      <c r="AQ155" s="102" t="s">
        <v>108</v>
      </c>
      <c r="AR155" s="102" t="s">
        <v>70</v>
      </c>
      <c r="AV155" s="10" t="s">
        <v>113</v>
      </c>
      <c r="BB155" s="103" t="e">
        <f>IF(K155="základní",#REF!,0)</f>
        <v>#REF!</v>
      </c>
      <c r="BC155" s="103">
        <f>IF(K155="snížená",#REF!,0)</f>
        <v>0</v>
      </c>
      <c r="BD155" s="103">
        <f>IF(K155="zákl. přenesená",#REF!,0)</f>
        <v>0</v>
      </c>
      <c r="BE155" s="103">
        <f>IF(K155="sníž. přenesená",#REF!,0)</f>
        <v>0</v>
      </c>
      <c r="BF155" s="103">
        <f>IF(K155="nulová",#REF!,0)</f>
        <v>0</v>
      </c>
      <c r="BG155" s="10" t="s">
        <v>78</v>
      </c>
      <c r="BH155" s="103" t="e">
        <f>ROUND(#REF!*H155,2)</f>
        <v>#REF!</v>
      </c>
      <c r="BI155" s="10" t="s">
        <v>112</v>
      </c>
      <c r="BJ155" s="102" t="s">
        <v>203</v>
      </c>
    </row>
    <row r="156" spans="2:62" s="1" customFormat="1" ht="12" x14ac:dyDescent="0.2">
      <c r="B156" s="170"/>
      <c r="C156" s="162"/>
      <c r="D156" s="185" t="s">
        <v>114</v>
      </c>
      <c r="E156" s="162"/>
      <c r="F156" s="186" t="s">
        <v>4492</v>
      </c>
      <c r="G156" s="162"/>
      <c r="H156" s="162"/>
      <c r="I156" s="184"/>
      <c r="J156" s="162"/>
      <c r="Q156" s="44"/>
      <c r="AQ156" s="10" t="s">
        <v>114</v>
      </c>
      <c r="AR156" s="10" t="s">
        <v>70</v>
      </c>
    </row>
    <row r="157" spans="2:62" s="1" customFormat="1" ht="16.5" customHeight="1" x14ac:dyDescent="0.2">
      <c r="B157" s="183"/>
      <c r="C157" s="108" t="s">
        <v>7</v>
      </c>
      <c r="D157" s="108" t="s">
        <v>2889</v>
      </c>
      <c r="E157" s="109" t="s">
        <v>4493</v>
      </c>
      <c r="F157" s="110" t="s">
        <v>4494</v>
      </c>
      <c r="G157" s="111" t="s">
        <v>220</v>
      </c>
      <c r="H157" s="112">
        <v>100</v>
      </c>
      <c r="I157" s="184" t="s">
        <v>4510</v>
      </c>
      <c r="J157" s="166" t="s">
        <v>1</v>
      </c>
      <c r="K157" s="114" t="s">
        <v>35</v>
      </c>
      <c r="L157" s="100">
        <v>0</v>
      </c>
      <c r="M157" s="100">
        <f>L157*H157</f>
        <v>0</v>
      </c>
      <c r="N157" s="100">
        <v>0.01</v>
      </c>
      <c r="O157" s="100">
        <f>N157*H157</f>
        <v>1</v>
      </c>
      <c r="P157" s="100">
        <v>0</v>
      </c>
      <c r="Q157" s="101">
        <f>P157*H157</f>
        <v>0</v>
      </c>
      <c r="AO157" s="102" t="s">
        <v>128</v>
      </c>
      <c r="AQ157" s="102" t="s">
        <v>2889</v>
      </c>
      <c r="AR157" s="102" t="s">
        <v>70</v>
      </c>
      <c r="AV157" s="10" t="s">
        <v>113</v>
      </c>
      <c r="BB157" s="103" t="e">
        <f>IF(K157="základní",#REF!,0)</f>
        <v>#REF!</v>
      </c>
      <c r="BC157" s="103">
        <f>IF(K157="snížená",#REF!,0)</f>
        <v>0</v>
      </c>
      <c r="BD157" s="103">
        <f>IF(K157="zákl. přenesená",#REF!,0)</f>
        <v>0</v>
      </c>
      <c r="BE157" s="103">
        <f>IF(K157="sníž. přenesená",#REF!,0)</f>
        <v>0</v>
      </c>
      <c r="BF157" s="103">
        <f>IF(K157="nulová",#REF!,0)</f>
        <v>0</v>
      </c>
      <c r="BG157" s="10" t="s">
        <v>78</v>
      </c>
      <c r="BH157" s="103" t="e">
        <f>ROUND(#REF!*H157,2)</f>
        <v>#REF!</v>
      </c>
      <c r="BI157" s="10" t="s">
        <v>112</v>
      </c>
      <c r="BJ157" s="102" t="s">
        <v>207</v>
      </c>
    </row>
    <row r="158" spans="2:62" s="1" customFormat="1" ht="12" x14ac:dyDescent="0.2">
      <c r="B158" s="170"/>
      <c r="C158" s="162"/>
      <c r="D158" s="185" t="s">
        <v>114</v>
      </c>
      <c r="E158" s="162"/>
      <c r="F158" s="186" t="s">
        <v>4494</v>
      </c>
      <c r="G158" s="162"/>
      <c r="H158" s="162"/>
      <c r="I158" s="184"/>
      <c r="J158" s="162"/>
      <c r="Q158" s="44"/>
      <c r="AQ158" s="10" t="s">
        <v>114</v>
      </c>
      <c r="AR158" s="10" t="s">
        <v>70</v>
      </c>
    </row>
    <row r="159" spans="2:62" s="1" customFormat="1" ht="16.5" customHeight="1" x14ac:dyDescent="0.2">
      <c r="B159" s="183"/>
      <c r="C159" s="108" t="s">
        <v>161</v>
      </c>
      <c r="D159" s="108" t="s">
        <v>2889</v>
      </c>
      <c r="E159" s="109" t="s">
        <v>4495</v>
      </c>
      <c r="F159" s="110" t="s">
        <v>4496</v>
      </c>
      <c r="G159" s="111" t="s">
        <v>111</v>
      </c>
      <c r="H159" s="112">
        <v>1</v>
      </c>
      <c r="I159" s="184" t="s">
        <v>4510</v>
      </c>
      <c r="J159" s="166" t="s">
        <v>1</v>
      </c>
      <c r="K159" s="114" t="s">
        <v>35</v>
      </c>
      <c r="L159" s="100">
        <v>0</v>
      </c>
      <c r="M159" s="100">
        <f>L159*H159</f>
        <v>0</v>
      </c>
      <c r="N159" s="100">
        <v>7.4999999999999997E-2</v>
      </c>
      <c r="O159" s="100">
        <f>N159*H159</f>
        <v>7.4999999999999997E-2</v>
      </c>
      <c r="P159" s="100">
        <v>0</v>
      </c>
      <c r="Q159" s="101">
        <f>P159*H159</f>
        <v>0</v>
      </c>
      <c r="AO159" s="102" t="s">
        <v>128</v>
      </c>
      <c r="AQ159" s="102" t="s">
        <v>2889</v>
      </c>
      <c r="AR159" s="102" t="s">
        <v>70</v>
      </c>
      <c r="AV159" s="10" t="s">
        <v>113</v>
      </c>
      <c r="BB159" s="103" t="e">
        <f>IF(K159="základní",#REF!,0)</f>
        <v>#REF!</v>
      </c>
      <c r="BC159" s="103">
        <f>IF(K159="snížená",#REF!,0)</f>
        <v>0</v>
      </c>
      <c r="BD159" s="103">
        <f>IF(K159="zákl. přenesená",#REF!,0)</f>
        <v>0</v>
      </c>
      <c r="BE159" s="103">
        <f>IF(K159="sníž. přenesená",#REF!,0)</f>
        <v>0</v>
      </c>
      <c r="BF159" s="103">
        <f>IF(K159="nulová",#REF!,0)</f>
        <v>0</v>
      </c>
      <c r="BG159" s="10" t="s">
        <v>78</v>
      </c>
      <c r="BH159" s="103" t="e">
        <f>ROUND(#REF!*H159,2)</f>
        <v>#REF!</v>
      </c>
      <c r="BI159" s="10" t="s">
        <v>112</v>
      </c>
      <c r="BJ159" s="102" t="s">
        <v>211</v>
      </c>
    </row>
    <row r="160" spans="2:62" s="1" customFormat="1" ht="12" x14ac:dyDescent="0.2">
      <c r="B160" s="170"/>
      <c r="C160" s="162"/>
      <c r="D160" s="185" t="s">
        <v>114</v>
      </c>
      <c r="E160" s="162"/>
      <c r="F160" s="186" t="s">
        <v>4496</v>
      </c>
      <c r="G160" s="162"/>
      <c r="H160" s="162"/>
      <c r="I160" s="184"/>
      <c r="J160" s="162"/>
      <c r="Q160" s="44"/>
      <c r="AQ160" s="10" t="s">
        <v>114</v>
      </c>
      <c r="AR160" s="10" t="s">
        <v>70</v>
      </c>
    </row>
    <row r="161" spans="2:62" s="1" customFormat="1" ht="16.5" customHeight="1" x14ac:dyDescent="0.2">
      <c r="B161" s="183"/>
      <c r="C161" s="108" t="s">
        <v>213</v>
      </c>
      <c r="D161" s="108" t="s">
        <v>2889</v>
      </c>
      <c r="E161" s="109" t="s">
        <v>4497</v>
      </c>
      <c r="F161" s="110" t="s">
        <v>4498</v>
      </c>
      <c r="G161" s="111" t="s">
        <v>111</v>
      </c>
      <c r="H161" s="112">
        <v>1</v>
      </c>
      <c r="I161" s="184" t="s">
        <v>4510</v>
      </c>
      <c r="J161" s="166" t="s">
        <v>1</v>
      </c>
      <c r="K161" s="114" t="s">
        <v>35</v>
      </c>
      <c r="L161" s="100">
        <v>0</v>
      </c>
      <c r="M161" s="100">
        <f>L161*H161</f>
        <v>0</v>
      </c>
      <c r="N161" s="100">
        <v>4.4999999999999998E-2</v>
      </c>
      <c r="O161" s="100">
        <f>N161*H161</f>
        <v>4.4999999999999998E-2</v>
      </c>
      <c r="P161" s="100">
        <v>0</v>
      </c>
      <c r="Q161" s="101">
        <f>P161*H161</f>
        <v>0</v>
      </c>
      <c r="AO161" s="102" t="s">
        <v>128</v>
      </c>
      <c r="AQ161" s="102" t="s">
        <v>2889</v>
      </c>
      <c r="AR161" s="102" t="s">
        <v>70</v>
      </c>
      <c r="AV161" s="10" t="s">
        <v>113</v>
      </c>
      <c r="BB161" s="103" t="e">
        <f>IF(K161="základní",#REF!,0)</f>
        <v>#REF!</v>
      </c>
      <c r="BC161" s="103">
        <f>IF(K161="snížená",#REF!,0)</f>
        <v>0</v>
      </c>
      <c r="BD161" s="103">
        <f>IF(K161="zákl. přenesená",#REF!,0)</f>
        <v>0</v>
      </c>
      <c r="BE161" s="103">
        <f>IF(K161="sníž. přenesená",#REF!,0)</f>
        <v>0</v>
      </c>
      <c r="BF161" s="103">
        <f>IF(K161="nulová",#REF!,0)</f>
        <v>0</v>
      </c>
      <c r="BG161" s="10" t="s">
        <v>78</v>
      </c>
      <c r="BH161" s="103" t="e">
        <f>ROUND(#REF!*H161,2)</f>
        <v>#REF!</v>
      </c>
      <c r="BI161" s="10" t="s">
        <v>112</v>
      </c>
      <c r="BJ161" s="102" t="s">
        <v>216</v>
      </c>
    </row>
    <row r="162" spans="2:62" s="1" customFormat="1" ht="12" x14ac:dyDescent="0.2">
      <c r="B162" s="170"/>
      <c r="C162" s="162"/>
      <c r="D162" s="185" t="s">
        <v>114</v>
      </c>
      <c r="E162" s="162"/>
      <c r="F162" s="186" t="s">
        <v>4498</v>
      </c>
      <c r="G162" s="162"/>
      <c r="H162" s="162"/>
      <c r="I162" s="184"/>
      <c r="J162" s="162"/>
      <c r="Q162" s="44"/>
      <c r="AQ162" s="10" t="s">
        <v>114</v>
      </c>
      <c r="AR162" s="10" t="s">
        <v>70</v>
      </c>
    </row>
    <row r="163" spans="2:62" s="1" customFormat="1" ht="16.5" customHeight="1" x14ac:dyDescent="0.2">
      <c r="B163" s="183"/>
      <c r="C163" s="108" t="s">
        <v>165</v>
      </c>
      <c r="D163" s="108" t="s">
        <v>2889</v>
      </c>
      <c r="E163" s="109" t="s">
        <v>4499</v>
      </c>
      <c r="F163" s="110" t="s">
        <v>4500</v>
      </c>
      <c r="G163" s="111" t="s">
        <v>2452</v>
      </c>
      <c r="H163" s="112">
        <v>10</v>
      </c>
      <c r="I163" s="184" t="s">
        <v>4510</v>
      </c>
      <c r="J163" s="166" t="s">
        <v>1</v>
      </c>
      <c r="K163" s="114" t="s">
        <v>35</v>
      </c>
      <c r="L163" s="100">
        <v>0</v>
      </c>
      <c r="M163" s="100">
        <f>L163*H163</f>
        <v>0</v>
      </c>
      <c r="N163" s="100">
        <v>1</v>
      </c>
      <c r="O163" s="100">
        <f>N163*H163</f>
        <v>10</v>
      </c>
      <c r="P163" s="100">
        <v>0</v>
      </c>
      <c r="Q163" s="101">
        <f>P163*H163</f>
        <v>0</v>
      </c>
      <c r="AO163" s="102" t="s">
        <v>128</v>
      </c>
      <c r="AQ163" s="102" t="s">
        <v>2889</v>
      </c>
      <c r="AR163" s="102" t="s">
        <v>70</v>
      </c>
      <c r="AV163" s="10" t="s">
        <v>113</v>
      </c>
      <c r="BB163" s="103" t="e">
        <f>IF(K163="základní",#REF!,0)</f>
        <v>#REF!</v>
      </c>
      <c r="BC163" s="103">
        <f>IF(K163="snížená",#REF!,0)</f>
        <v>0</v>
      </c>
      <c r="BD163" s="103">
        <f>IF(K163="zákl. přenesená",#REF!,0)</f>
        <v>0</v>
      </c>
      <c r="BE163" s="103">
        <f>IF(K163="sníž. přenesená",#REF!,0)</f>
        <v>0</v>
      </c>
      <c r="BF163" s="103">
        <f>IF(K163="nulová",#REF!,0)</f>
        <v>0</v>
      </c>
      <c r="BG163" s="10" t="s">
        <v>78</v>
      </c>
      <c r="BH163" s="103" t="e">
        <f>ROUND(#REF!*H163,2)</f>
        <v>#REF!</v>
      </c>
      <c r="BI163" s="10" t="s">
        <v>112</v>
      </c>
      <c r="BJ163" s="102" t="s">
        <v>221</v>
      </c>
    </row>
    <row r="164" spans="2:62" s="1" customFormat="1" x14ac:dyDescent="0.2">
      <c r="B164" s="170"/>
      <c r="C164" s="162"/>
      <c r="D164" s="185" t="s">
        <v>114</v>
      </c>
      <c r="E164" s="162"/>
      <c r="F164" s="186" t="s">
        <v>4500</v>
      </c>
      <c r="G164" s="162"/>
      <c r="H164" s="162"/>
      <c r="I164" s="172"/>
      <c r="J164" s="116"/>
      <c r="K164" s="116"/>
      <c r="L164" s="116"/>
      <c r="M164" s="116"/>
      <c r="N164" s="116"/>
      <c r="O164" s="116"/>
      <c r="P164" s="116"/>
      <c r="Q164" s="117"/>
      <c r="AQ164" s="10" t="s">
        <v>114</v>
      </c>
      <c r="AR164" s="10" t="s">
        <v>70</v>
      </c>
    </row>
    <row r="165" spans="2:62" s="1" customFormat="1" ht="6.95" customHeight="1" x14ac:dyDescent="0.2">
      <c r="B165" s="187"/>
      <c r="C165" s="188"/>
      <c r="D165" s="188"/>
      <c r="E165" s="188"/>
      <c r="F165" s="188"/>
      <c r="G165" s="188"/>
      <c r="H165" s="188"/>
      <c r="I165" s="189"/>
    </row>
  </sheetData>
  <autoFilter ref="C115:H164" xr:uid="{00000000-0009-0000-0000-000003000000}"/>
  <mergeCells count="9">
    <mergeCell ref="E87:H87"/>
    <mergeCell ref="E106:H106"/>
    <mergeCell ref="E108:H108"/>
    <mergeCell ref="J2:S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K128"/>
  <sheetViews>
    <sheetView showGridLines="0" tabSelected="1" topLeftCell="A2" workbookViewId="0">
      <selection activeCell="U121" sqref="U12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6640625" customWidth="1"/>
    <col min="10" max="10" width="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 x14ac:dyDescent="0.2">
      <c r="J2" s="148" t="s">
        <v>5</v>
      </c>
      <c r="K2" s="142"/>
      <c r="L2" s="142"/>
      <c r="M2" s="142"/>
      <c r="N2" s="142"/>
      <c r="O2" s="142"/>
      <c r="P2" s="142"/>
      <c r="Q2" s="142"/>
      <c r="R2" s="142"/>
      <c r="S2" s="142"/>
      <c r="T2" s="142"/>
      <c r="AR2" s="10" t="s">
        <v>89</v>
      </c>
    </row>
    <row r="3" spans="2:44" ht="6.95" hidden="1" customHeight="1" x14ac:dyDescent="0.2">
      <c r="B3" s="11"/>
      <c r="C3" s="12"/>
      <c r="D3" s="12"/>
      <c r="E3" s="12"/>
      <c r="F3" s="12"/>
      <c r="G3" s="12"/>
      <c r="H3" s="12"/>
      <c r="I3" s="161"/>
      <c r="J3" s="13"/>
      <c r="AR3" s="10" t="s">
        <v>80</v>
      </c>
    </row>
    <row r="4" spans="2:44" ht="24.95" hidden="1" customHeight="1" x14ac:dyDescent="0.2">
      <c r="B4" s="13"/>
      <c r="D4" s="14" t="s">
        <v>90</v>
      </c>
      <c r="J4" s="13"/>
      <c r="K4" s="75" t="s">
        <v>10</v>
      </c>
      <c r="AR4" s="10" t="s">
        <v>3</v>
      </c>
    </row>
    <row r="5" spans="2:44" ht="6.95" hidden="1" customHeight="1" x14ac:dyDescent="0.2">
      <c r="B5" s="13"/>
      <c r="J5" s="13"/>
    </row>
    <row r="6" spans="2:44" ht="12" hidden="1" customHeight="1" x14ac:dyDescent="0.2">
      <c r="B6" s="13"/>
      <c r="D6" s="19" t="s">
        <v>14</v>
      </c>
      <c r="J6" s="13"/>
    </row>
    <row r="7" spans="2:44" ht="26.25" hidden="1" customHeight="1" x14ac:dyDescent="0.2">
      <c r="B7" s="13"/>
      <c r="E7" s="154" t="str">
        <f>'Rekapitulace stavby'!K6</f>
        <v>Údržba, opravy a odstraňování závad u ST OŘ HKR 2026 - 2027 (ST PCE)</v>
      </c>
      <c r="F7" s="155"/>
      <c r="G7" s="155"/>
      <c r="H7" s="155"/>
      <c r="I7" s="19"/>
      <c r="J7" s="13"/>
    </row>
    <row r="8" spans="2:44" s="1" customFormat="1" ht="12" hidden="1" customHeight="1" x14ac:dyDescent="0.2">
      <c r="B8" s="21"/>
      <c r="D8" s="19" t="s">
        <v>91</v>
      </c>
      <c r="J8" s="21"/>
    </row>
    <row r="9" spans="2:44" s="1" customFormat="1" ht="16.5" hidden="1" customHeight="1" x14ac:dyDescent="0.2">
      <c r="B9" s="21"/>
      <c r="E9" s="119" t="s">
        <v>4501</v>
      </c>
      <c r="F9" s="153"/>
      <c r="G9" s="153"/>
      <c r="H9" s="153"/>
      <c r="J9" s="21"/>
    </row>
    <row r="10" spans="2:44" s="1" customFormat="1" hidden="1" x14ac:dyDescent="0.2">
      <c r="B10" s="21"/>
      <c r="J10" s="21"/>
    </row>
    <row r="11" spans="2:44" s="1" customFormat="1" ht="12" hidden="1" customHeight="1" x14ac:dyDescent="0.2">
      <c r="B11" s="21"/>
      <c r="D11" s="19" t="s">
        <v>16</v>
      </c>
      <c r="F11" s="17" t="s">
        <v>1</v>
      </c>
      <c r="J11" s="21"/>
    </row>
    <row r="12" spans="2:44" s="1" customFormat="1" ht="12" hidden="1" customHeight="1" x14ac:dyDescent="0.2">
      <c r="B12" s="21"/>
      <c r="D12" s="19" t="s">
        <v>18</v>
      </c>
      <c r="F12" s="17" t="s">
        <v>19</v>
      </c>
      <c r="J12" s="21"/>
    </row>
    <row r="13" spans="2:44" s="1" customFormat="1" ht="10.9" hidden="1" customHeight="1" x14ac:dyDescent="0.2">
      <c r="B13" s="21"/>
      <c r="J13" s="21"/>
    </row>
    <row r="14" spans="2:44" s="1" customFormat="1" ht="12" hidden="1" customHeight="1" x14ac:dyDescent="0.2">
      <c r="B14" s="21"/>
      <c r="D14" s="19" t="s">
        <v>22</v>
      </c>
      <c r="J14" s="21"/>
    </row>
    <row r="15" spans="2:44" s="1" customFormat="1" ht="18" hidden="1" customHeight="1" x14ac:dyDescent="0.2">
      <c r="B15" s="21"/>
      <c r="E15" s="17" t="str">
        <f>IF('Rekapitulace stavby'!E11="","",'Rekapitulace stavby'!E11)</f>
        <v xml:space="preserve"> </v>
      </c>
      <c r="J15" s="21"/>
    </row>
    <row r="16" spans="2:44" s="1" customFormat="1" ht="6.95" hidden="1" customHeight="1" x14ac:dyDescent="0.2">
      <c r="B16" s="21"/>
      <c r="J16" s="21"/>
    </row>
    <row r="17" spans="2:10" s="1" customFormat="1" ht="12" hidden="1" customHeight="1" x14ac:dyDescent="0.2">
      <c r="B17" s="21"/>
      <c r="D17" s="19" t="s">
        <v>25</v>
      </c>
      <c r="J17" s="21"/>
    </row>
    <row r="18" spans="2:10" s="1" customFormat="1" ht="18" hidden="1" customHeight="1" x14ac:dyDescent="0.2">
      <c r="B18" s="21"/>
      <c r="E18" s="141" t="str">
        <f>'Rekapitulace stavby'!E14</f>
        <v xml:space="preserve"> </v>
      </c>
      <c r="F18" s="141"/>
      <c r="G18" s="141"/>
      <c r="H18" s="141"/>
      <c r="I18" s="17"/>
      <c r="J18" s="21"/>
    </row>
    <row r="19" spans="2:10" s="1" customFormat="1" ht="6.95" hidden="1" customHeight="1" x14ac:dyDescent="0.2">
      <c r="B19" s="21"/>
      <c r="J19" s="21"/>
    </row>
    <row r="20" spans="2:10" s="1" customFormat="1" ht="12" hidden="1" customHeight="1" x14ac:dyDescent="0.2">
      <c r="B20" s="21"/>
      <c r="D20" s="19" t="s">
        <v>26</v>
      </c>
      <c r="J20" s="21"/>
    </row>
    <row r="21" spans="2:10" s="1" customFormat="1" ht="18" hidden="1" customHeight="1" x14ac:dyDescent="0.2">
      <c r="B21" s="21"/>
      <c r="E21" s="17" t="str">
        <f>IF('Rekapitulace stavby'!E17="","",'Rekapitulace stavby'!E17)</f>
        <v xml:space="preserve"> </v>
      </c>
      <c r="J21" s="21"/>
    </row>
    <row r="22" spans="2:10" s="1" customFormat="1" ht="6.95" hidden="1" customHeight="1" x14ac:dyDescent="0.2">
      <c r="B22" s="21"/>
      <c r="J22" s="21"/>
    </row>
    <row r="23" spans="2:10" s="1" customFormat="1" ht="12" hidden="1" customHeight="1" x14ac:dyDescent="0.2">
      <c r="B23" s="21"/>
      <c r="D23" s="19" t="s">
        <v>28</v>
      </c>
      <c r="J23" s="21"/>
    </row>
    <row r="24" spans="2:10" s="1" customFormat="1" ht="18" hidden="1" customHeight="1" x14ac:dyDescent="0.2">
      <c r="B24" s="21"/>
      <c r="E24" s="17" t="str">
        <f>IF('Rekapitulace stavby'!E20="","",'Rekapitulace stavby'!E20)</f>
        <v xml:space="preserve"> </v>
      </c>
      <c r="J24" s="21"/>
    </row>
    <row r="25" spans="2:10" s="1" customFormat="1" ht="6.95" hidden="1" customHeight="1" x14ac:dyDescent="0.2">
      <c r="B25" s="21"/>
      <c r="J25" s="21"/>
    </row>
    <row r="26" spans="2:10" s="1" customFormat="1" ht="12" hidden="1" customHeight="1" x14ac:dyDescent="0.2">
      <c r="B26" s="21"/>
      <c r="D26" s="19" t="s">
        <v>29</v>
      </c>
      <c r="J26" s="21"/>
    </row>
    <row r="27" spans="2:10" s="7" customFormat="1" ht="16.5" hidden="1" customHeight="1" x14ac:dyDescent="0.2">
      <c r="B27" s="76"/>
      <c r="E27" s="144" t="s">
        <v>1</v>
      </c>
      <c r="F27" s="144"/>
      <c r="G27" s="144"/>
      <c r="H27" s="144"/>
      <c r="I27" s="118"/>
      <c r="J27" s="76"/>
    </row>
    <row r="28" spans="2:10" s="1" customFormat="1" ht="6.95" hidden="1" customHeight="1" x14ac:dyDescent="0.2">
      <c r="B28" s="21"/>
      <c r="J28" s="21"/>
    </row>
    <row r="29" spans="2:10" s="1" customFormat="1" ht="6.95" hidden="1" customHeight="1" x14ac:dyDescent="0.2">
      <c r="B29" s="21"/>
      <c r="D29" s="41"/>
      <c r="E29" s="41"/>
      <c r="F29" s="41"/>
      <c r="G29" s="41"/>
      <c r="H29" s="41"/>
      <c r="I29" s="162"/>
      <c r="J29" s="21"/>
    </row>
    <row r="30" spans="2:10" s="1" customFormat="1" ht="25.35" hidden="1" customHeight="1" x14ac:dyDescent="0.2">
      <c r="B30" s="21"/>
      <c r="D30" s="77" t="s">
        <v>30</v>
      </c>
      <c r="J30" s="21"/>
    </row>
    <row r="31" spans="2:10" s="1" customFormat="1" ht="6.95" hidden="1" customHeight="1" x14ac:dyDescent="0.2">
      <c r="B31" s="21"/>
      <c r="D31" s="41"/>
      <c r="E31" s="41"/>
      <c r="F31" s="41"/>
      <c r="G31" s="41"/>
      <c r="H31" s="41"/>
      <c r="I31" s="162"/>
      <c r="J31" s="21"/>
    </row>
    <row r="32" spans="2:10" s="1" customFormat="1" ht="14.45" hidden="1" customHeight="1" x14ac:dyDescent="0.2">
      <c r="B32" s="21"/>
      <c r="F32" s="24" t="s">
        <v>32</v>
      </c>
      <c r="J32" s="21"/>
    </row>
    <row r="33" spans="2:10" s="1" customFormat="1" ht="14.45" hidden="1" customHeight="1" x14ac:dyDescent="0.2">
      <c r="B33" s="21"/>
      <c r="D33" s="43" t="s">
        <v>34</v>
      </c>
      <c r="E33" s="19" t="s">
        <v>35</v>
      </c>
      <c r="F33" s="78" t="e">
        <f>ROUND((SUM(BC116:BC123)),  2)</f>
        <v>#REF!</v>
      </c>
      <c r="J33" s="21"/>
    </row>
    <row r="34" spans="2:10" s="1" customFormat="1" ht="14.45" hidden="1" customHeight="1" x14ac:dyDescent="0.2">
      <c r="B34" s="21"/>
      <c r="E34" s="19" t="s">
        <v>36</v>
      </c>
      <c r="F34" s="78">
        <f>ROUND((SUM(BD116:BD123)),  2)</f>
        <v>0</v>
      </c>
      <c r="J34" s="21"/>
    </row>
    <row r="35" spans="2:10" s="1" customFormat="1" ht="14.45" hidden="1" customHeight="1" x14ac:dyDescent="0.2">
      <c r="B35" s="21"/>
      <c r="E35" s="19" t="s">
        <v>37</v>
      </c>
      <c r="F35" s="78">
        <f>ROUND((SUM(BE116:BE123)),  2)</f>
        <v>0</v>
      </c>
      <c r="J35" s="21"/>
    </row>
    <row r="36" spans="2:10" s="1" customFormat="1" ht="14.45" hidden="1" customHeight="1" x14ac:dyDescent="0.2">
      <c r="B36" s="21"/>
      <c r="E36" s="19" t="s">
        <v>38</v>
      </c>
      <c r="F36" s="78">
        <f>ROUND((SUM(BF116:BF123)),  2)</f>
        <v>0</v>
      </c>
      <c r="J36" s="21"/>
    </row>
    <row r="37" spans="2:10" s="1" customFormat="1" ht="14.45" hidden="1" customHeight="1" x14ac:dyDescent="0.2">
      <c r="B37" s="21"/>
      <c r="E37" s="19" t="s">
        <v>39</v>
      </c>
      <c r="F37" s="78">
        <f>ROUND((SUM(BG116:BG123)),  2)</f>
        <v>0</v>
      </c>
      <c r="J37" s="21"/>
    </row>
    <row r="38" spans="2:10" s="1" customFormat="1" ht="6.95" hidden="1" customHeight="1" x14ac:dyDescent="0.2">
      <c r="B38" s="21"/>
      <c r="J38" s="21"/>
    </row>
    <row r="39" spans="2:10" s="1" customFormat="1" ht="25.35" hidden="1" customHeight="1" x14ac:dyDescent="0.2">
      <c r="B39" s="21"/>
      <c r="C39" s="79"/>
      <c r="D39" s="80" t="s">
        <v>40</v>
      </c>
      <c r="E39" s="45"/>
      <c r="F39" s="45"/>
      <c r="G39" s="81" t="s">
        <v>41</v>
      </c>
      <c r="H39" s="82" t="s">
        <v>42</v>
      </c>
      <c r="I39" s="163"/>
      <c r="J39" s="21"/>
    </row>
    <row r="40" spans="2:10" s="1" customFormat="1" ht="14.45" hidden="1" customHeight="1" x14ac:dyDescent="0.2">
      <c r="B40" s="21"/>
      <c r="J40" s="21"/>
    </row>
    <row r="41" spans="2:10" ht="14.45" hidden="1" customHeight="1" x14ac:dyDescent="0.2">
      <c r="B41" s="13"/>
      <c r="J41" s="13"/>
    </row>
    <row r="42" spans="2:10" ht="14.45" hidden="1" customHeight="1" x14ac:dyDescent="0.2">
      <c r="B42" s="13"/>
      <c r="J42" s="13"/>
    </row>
    <row r="43" spans="2:10" ht="14.45" hidden="1" customHeight="1" x14ac:dyDescent="0.2">
      <c r="B43" s="13"/>
      <c r="J43" s="13"/>
    </row>
    <row r="44" spans="2:10" ht="14.45" hidden="1" customHeight="1" x14ac:dyDescent="0.2">
      <c r="B44" s="13"/>
      <c r="J44" s="13"/>
    </row>
    <row r="45" spans="2:10" ht="14.45" hidden="1" customHeight="1" x14ac:dyDescent="0.2">
      <c r="B45" s="13"/>
      <c r="J45" s="13"/>
    </row>
    <row r="46" spans="2:10" ht="14.45" hidden="1" customHeight="1" x14ac:dyDescent="0.2">
      <c r="B46" s="13"/>
      <c r="J46" s="13"/>
    </row>
    <row r="47" spans="2:10" ht="14.45" hidden="1" customHeight="1" x14ac:dyDescent="0.2">
      <c r="B47" s="13"/>
      <c r="J47" s="13"/>
    </row>
    <row r="48" spans="2:10" ht="14.45" hidden="1" customHeight="1" x14ac:dyDescent="0.2">
      <c r="B48" s="13"/>
      <c r="J48" s="13"/>
    </row>
    <row r="49" spans="2:10" ht="14.45" hidden="1" customHeight="1" x14ac:dyDescent="0.2">
      <c r="B49" s="13"/>
      <c r="J49" s="13"/>
    </row>
    <row r="50" spans="2:10" s="1" customFormat="1" ht="14.45" hidden="1" customHeight="1" x14ac:dyDescent="0.2">
      <c r="B50" s="21"/>
      <c r="D50" s="30" t="s">
        <v>43</v>
      </c>
      <c r="E50" s="31"/>
      <c r="F50" s="31"/>
      <c r="G50" s="30" t="s">
        <v>44</v>
      </c>
      <c r="H50" s="31"/>
      <c r="I50" s="162"/>
      <c r="J50" s="21"/>
    </row>
    <row r="51" spans="2:10" hidden="1" x14ac:dyDescent="0.2">
      <c r="B51" s="13"/>
      <c r="J51" s="13"/>
    </row>
    <row r="52" spans="2:10" hidden="1" x14ac:dyDescent="0.2">
      <c r="B52" s="13"/>
      <c r="J52" s="13"/>
    </row>
    <row r="53" spans="2:10" hidden="1" x14ac:dyDescent="0.2">
      <c r="B53" s="13"/>
      <c r="J53" s="13"/>
    </row>
    <row r="54" spans="2:10" hidden="1" x14ac:dyDescent="0.2">
      <c r="B54" s="13"/>
      <c r="J54" s="13"/>
    </row>
    <row r="55" spans="2:10" hidden="1" x14ac:dyDescent="0.2">
      <c r="B55" s="13"/>
      <c r="J55" s="13"/>
    </row>
    <row r="56" spans="2:10" hidden="1" x14ac:dyDescent="0.2">
      <c r="B56" s="13"/>
      <c r="J56" s="13"/>
    </row>
    <row r="57" spans="2:10" hidden="1" x14ac:dyDescent="0.2">
      <c r="B57" s="13"/>
      <c r="J57" s="13"/>
    </row>
    <row r="58" spans="2:10" hidden="1" x14ac:dyDescent="0.2">
      <c r="B58" s="13"/>
      <c r="J58" s="13"/>
    </row>
    <row r="59" spans="2:10" hidden="1" x14ac:dyDescent="0.2">
      <c r="B59" s="13"/>
      <c r="J59" s="13"/>
    </row>
    <row r="60" spans="2:10" hidden="1" x14ac:dyDescent="0.2">
      <c r="B60" s="13"/>
      <c r="J60" s="13"/>
    </row>
    <row r="61" spans="2:10" s="1" customFormat="1" ht="12.75" hidden="1" x14ac:dyDescent="0.2">
      <c r="B61" s="21"/>
      <c r="D61" s="32" t="s">
        <v>45</v>
      </c>
      <c r="E61" s="23"/>
      <c r="F61" s="83" t="s">
        <v>46</v>
      </c>
      <c r="G61" s="32" t="s">
        <v>45</v>
      </c>
      <c r="H61" s="23"/>
      <c r="I61" s="162"/>
      <c r="J61" s="21"/>
    </row>
    <row r="62" spans="2:10" hidden="1" x14ac:dyDescent="0.2">
      <c r="B62" s="13"/>
      <c r="J62" s="13"/>
    </row>
    <row r="63" spans="2:10" hidden="1" x14ac:dyDescent="0.2">
      <c r="B63" s="13"/>
      <c r="J63" s="13"/>
    </row>
    <row r="64" spans="2:10" hidden="1" x14ac:dyDescent="0.2">
      <c r="B64" s="13"/>
      <c r="J64" s="13"/>
    </row>
    <row r="65" spans="2:10" s="1" customFormat="1" ht="12.75" hidden="1" x14ac:dyDescent="0.2">
      <c r="B65" s="21"/>
      <c r="D65" s="30" t="s">
        <v>47</v>
      </c>
      <c r="E65" s="31"/>
      <c r="F65" s="31"/>
      <c r="G65" s="30" t="s">
        <v>48</v>
      </c>
      <c r="H65" s="31"/>
      <c r="I65" s="162"/>
      <c r="J65" s="21"/>
    </row>
    <row r="66" spans="2:10" hidden="1" x14ac:dyDescent="0.2">
      <c r="B66" s="13"/>
      <c r="J66" s="13"/>
    </row>
    <row r="67" spans="2:10" hidden="1" x14ac:dyDescent="0.2">
      <c r="B67" s="13"/>
      <c r="J67" s="13"/>
    </row>
    <row r="68" spans="2:10" hidden="1" x14ac:dyDescent="0.2">
      <c r="B68" s="13"/>
      <c r="J68" s="13"/>
    </row>
    <row r="69" spans="2:10" hidden="1" x14ac:dyDescent="0.2">
      <c r="B69" s="13"/>
      <c r="J69" s="13"/>
    </row>
    <row r="70" spans="2:10" hidden="1" x14ac:dyDescent="0.2">
      <c r="B70" s="13"/>
      <c r="J70" s="13"/>
    </row>
    <row r="71" spans="2:10" hidden="1" x14ac:dyDescent="0.2">
      <c r="B71" s="13"/>
      <c r="J71" s="13"/>
    </row>
    <row r="72" spans="2:10" hidden="1" x14ac:dyDescent="0.2">
      <c r="B72" s="13"/>
      <c r="J72" s="13"/>
    </row>
    <row r="73" spans="2:10" hidden="1" x14ac:dyDescent="0.2">
      <c r="B73" s="13"/>
      <c r="J73" s="13"/>
    </row>
    <row r="74" spans="2:10" hidden="1" x14ac:dyDescent="0.2">
      <c r="B74" s="13"/>
      <c r="J74" s="13"/>
    </row>
    <row r="75" spans="2:10" hidden="1" x14ac:dyDescent="0.2">
      <c r="B75" s="13"/>
      <c r="J75" s="13"/>
    </row>
    <row r="76" spans="2:10" s="1" customFormat="1" ht="12.75" hidden="1" x14ac:dyDescent="0.2">
      <c r="B76" s="21"/>
      <c r="D76" s="32" t="s">
        <v>45</v>
      </c>
      <c r="E76" s="23"/>
      <c r="F76" s="83" t="s">
        <v>46</v>
      </c>
      <c r="G76" s="32" t="s">
        <v>45</v>
      </c>
      <c r="H76" s="23"/>
      <c r="I76" s="162"/>
      <c r="J76" s="21"/>
    </row>
    <row r="77" spans="2:10" s="1" customFormat="1" ht="14.45" hidden="1" customHeight="1" x14ac:dyDescent="0.2">
      <c r="B77" s="33"/>
      <c r="C77" s="34"/>
      <c r="D77" s="34"/>
      <c r="E77" s="34"/>
      <c r="F77" s="34"/>
      <c r="G77" s="34"/>
      <c r="H77" s="34"/>
      <c r="I77" s="162"/>
      <c r="J77" s="21"/>
    </row>
    <row r="78" spans="2:10" hidden="1" x14ac:dyDescent="0.2"/>
    <row r="79" spans="2:10" hidden="1" x14ac:dyDescent="0.2"/>
    <row r="80" spans="2:10" hidden="1" x14ac:dyDescent="0.2"/>
    <row r="81" spans="2:45" s="1" customFormat="1" ht="6.95" hidden="1" customHeight="1" x14ac:dyDescent="0.2">
      <c r="B81" s="35"/>
      <c r="C81" s="36"/>
      <c r="D81" s="36"/>
      <c r="E81" s="36"/>
      <c r="F81" s="36"/>
      <c r="G81" s="36"/>
      <c r="H81" s="36"/>
      <c r="I81" s="162"/>
      <c r="J81" s="21"/>
    </row>
    <row r="82" spans="2:45" s="1" customFormat="1" ht="24.95" hidden="1" customHeight="1" x14ac:dyDescent="0.2">
      <c r="B82" s="21"/>
      <c r="C82" s="14" t="s">
        <v>93</v>
      </c>
      <c r="J82" s="21"/>
    </row>
    <row r="83" spans="2:45" s="1" customFormat="1" ht="6.95" hidden="1" customHeight="1" x14ac:dyDescent="0.2">
      <c r="B83" s="21"/>
      <c r="J83" s="21"/>
    </row>
    <row r="84" spans="2:45" s="1" customFormat="1" ht="12" hidden="1" customHeight="1" x14ac:dyDescent="0.2">
      <c r="B84" s="21"/>
      <c r="C84" s="19" t="s">
        <v>14</v>
      </c>
      <c r="J84" s="21"/>
    </row>
    <row r="85" spans="2:45" s="1" customFormat="1" ht="26.25" hidden="1" customHeight="1" x14ac:dyDescent="0.2">
      <c r="B85" s="21"/>
      <c r="E85" s="154" t="str">
        <f>E7</f>
        <v>Údržba, opravy a odstraňování závad u ST OŘ HKR 2026 - 2027 (ST PCE)</v>
      </c>
      <c r="F85" s="155"/>
      <c r="G85" s="155"/>
      <c r="H85" s="155"/>
      <c r="I85" s="19"/>
      <c r="J85" s="21"/>
    </row>
    <row r="86" spans="2:45" s="1" customFormat="1" ht="12" hidden="1" customHeight="1" x14ac:dyDescent="0.2">
      <c r="B86" s="21"/>
      <c r="C86" s="19" t="s">
        <v>91</v>
      </c>
      <c r="J86" s="21"/>
    </row>
    <row r="87" spans="2:45" s="1" customFormat="1" ht="16.5" hidden="1" customHeight="1" x14ac:dyDescent="0.2">
      <c r="B87" s="21"/>
      <c r="E87" s="119" t="str">
        <f>E9</f>
        <v>VON - Vedlejší a ostaní náklady</v>
      </c>
      <c r="F87" s="153"/>
      <c r="G87" s="153"/>
      <c r="H87" s="153"/>
      <c r="J87" s="21"/>
    </row>
    <row r="88" spans="2:45" s="1" customFormat="1" ht="6.95" hidden="1" customHeight="1" x14ac:dyDescent="0.2">
      <c r="B88" s="21"/>
      <c r="J88" s="21"/>
    </row>
    <row r="89" spans="2:45" s="1" customFormat="1" ht="12" hidden="1" customHeight="1" x14ac:dyDescent="0.2">
      <c r="B89" s="21"/>
      <c r="C89" s="19" t="s">
        <v>18</v>
      </c>
      <c r="F89" s="17" t="str">
        <f>F12</f>
        <v xml:space="preserve"> </v>
      </c>
      <c r="J89" s="21"/>
    </row>
    <row r="90" spans="2:45" s="1" customFormat="1" ht="6.95" hidden="1" customHeight="1" x14ac:dyDescent="0.2">
      <c r="B90" s="21"/>
      <c r="J90" s="21"/>
    </row>
    <row r="91" spans="2:45" s="1" customFormat="1" ht="15.2" hidden="1" customHeight="1" x14ac:dyDescent="0.2">
      <c r="B91" s="21"/>
      <c r="C91" s="19" t="s">
        <v>22</v>
      </c>
      <c r="F91" s="17" t="str">
        <f>E15</f>
        <v xml:space="preserve"> </v>
      </c>
      <c r="J91" s="21"/>
    </row>
    <row r="92" spans="2:45" s="1" customFormat="1" ht="15.2" hidden="1" customHeight="1" x14ac:dyDescent="0.2">
      <c r="B92" s="21"/>
      <c r="C92" s="19" t="s">
        <v>25</v>
      </c>
      <c r="F92" s="17" t="str">
        <f>IF(E18="","",E18)</f>
        <v xml:space="preserve"> </v>
      </c>
      <c r="J92" s="21"/>
    </row>
    <row r="93" spans="2:45" s="1" customFormat="1" ht="10.35" hidden="1" customHeight="1" x14ac:dyDescent="0.2">
      <c r="B93" s="21"/>
      <c r="J93" s="21"/>
    </row>
    <row r="94" spans="2:45" s="1" customFormat="1" ht="29.25" hidden="1" customHeight="1" x14ac:dyDescent="0.2">
      <c r="B94" s="21"/>
      <c r="C94" s="84" t="s">
        <v>94</v>
      </c>
      <c r="D94" s="79"/>
      <c r="E94" s="79"/>
      <c r="F94" s="79"/>
      <c r="G94" s="79"/>
      <c r="H94" s="79"/>
      <c r="I94" s="79"/>
      <c r="J94" s="21"/>
    </row>
    <row r="95" spans="2:45" s="1" customFormat="1" ht="10.35" hidden="1" customHeight="1" x14ac:dyDescent="0.2">
      <c r="B95" s="21"/>
      <c r="J95" s="21"/>
    </row>
    <row r="96" spans="2:45" s="1" customFormat="1" ht="22.9" hidden="1" customHeight="1" x14ac:dyDescent="0.2">
      <c r="B96" s="21"/>
      <c r="C96" s="85" t="s">
        <v>95</v>
      </c>
      <c r="J96" s="21"/>
      <c r="AS96" s="10" t="s">
        <v>96</v>
      </c>
    </row>
    <row r="97" spans="2:10" s="1" customFormat="1" ht="21.75" hidden="1" customHeight="1" x14ac:dyDescent="0.2">
      <c r="B97" s="21"/>
      <c r="J97" s="21"/>
    </row>
    <row r="98" spans="2:10" s="1" customFormat="1" ht="6.95" hidden="1" customHeight="1" x14ac:dyDescent="0.2">
      <c r="B98" s="33"/>
      <c r="C98" s="34"/>
      <c r="D98" s="34"/>
      <c r="E98" s="34"/>
      <c r="F98" s="34"/>
      <c r="G98" s="34"/>
      <c r="H98" s="34"/>
      <c r="I98" s="162"/>
      <c r="J98" s="21"/>
    </row>
    <row r="99" spans="2:10" hidden="1" x14ac:dyDescent="0.2"/>
    <row r="100" spans="2:10" hidden="1" x14ac:dyDescent="0.2"/>
    <row r="101" spans="2:10" hidden="1" x14ac:dyDescent="0.2"/>
    <row r="102" spans="2:10" s="1" customFormat="1" ht="6.95" customHeight="1" x14ac:dyDescent="0.2">
      <c r="B102" s="35"/>
      <c r="C102" s="36"/>
      <c r="D102" s="36"/>
      <c r="E102" s="36"/>
      <c r="F102" s="36"/>
      <c r="G102" s="36"/>
      <c r="H102" s="36"/>
      <c r="I102" s="191"/>
      <c r="J102" s="21"/>
    </row>
    <row r="103" spans="2:10" s="1" customFormat="1" ht="24.95" customHeight="1" x14ac:dyDescent="0.2">
      <c r="B103" s="21"/>
      <c r="C103" s="14" t="s">
        <v>97</v>
      </c>
      <c r="J103" s="21"/>
    </row>
    <row r="104" spans="2:10" s="1" customFormat="1" ht="6.95" customHeight="1" x14ac:dyDescent="0.2">
      <c r="B104" s="21"/>
      <c r="J104" s="21"/>
    </row>
    <row r="105" spans="2:10" s="1" customFormat="1" ht="12" customHeight="1" x14ac:dyDescent="0.2">
      <c r="B105" s="21"/>
      <c r="C105" s="19" t="s">
        <v>14</v>
      </c>
      <c r="J105" s="21"/>
    </row>
    <row r="106" spans="2:10" s="1" customFormat="1" ht="26.25" customHeight="1" x14ac:dyDescent="0.2">
      <c r="B106" s="21"/>
      <c r="E106" s="154" t="str">
        <f>E7</f>
        <v>Údržba, opravy a odstraňování závad u ST OŘ HKR 2026 - 2027 (ST PCE)</v>
      </c>
      <c r="F106" s="155"/>
      <c r="G106" s="155"/>
      <c r="H106" s="155"/>
      <c r="I106" s="19"/>
      <c r="J106" s="21"/>
    </row>
    <row r="107" spans="2:10" s="1" customFormat="1" ht="12" customHeight="1" x14ac:dyDescent="0.2">
      <c r="B107" s="21"/>
      <c r="C107" s="19" t="s">
        <v>91</v>
      </c>
      <c r="J107" s="21"/>
    </row>
    <row r="108" spans="2:10" s="1" customFormat="1" ht="16.5" customHeight="1" x14ac:dyDescent="0.2">
      <c r="B108" s="21"/>
      <c r="E108" s="119" t="str">
        <f>E9</f>
        <v>VON - Vedlejší a ostaní náklady</v>
      </c>
      <c r="F108" s="153"/>
      <c r="G108" s="153"/>
      <c r="H108" s="153"/>
      <c r="J108" s="21"/>
    </row>
    <row r="109" spans="2:10" s="1" customFormat="1" ht="6.95" customHeight="1" x14ac:dyDescent="0.2">
      <c r="B109" s="21"/>
      <c r="J109" s="21"/>
    </row>
    <row r="110" spans="2:10" s="1" customFormat="1" ht="12" customHeight="1" x14ac:dyDescent="0.2">
      <c r="B110" s="21"/>
      <c r="C110" s="19" t="s">
        <v>18</v>
      </c>
      <c r="F110" s="17" t="str">
        <f>F12</f>
        <v xml:space="preserve"> </v>
      </c>
      <c r="J110" s="21"/>
    </row>
    <row r="111" spans="2:10" s="1" customFormat="1" ht="6.95" customHeight="1" x14ac:dyDescent="0.2">
      <c r="B111" s="21"/>
      <c r="J111" s="21"/>
    </row>
    <row r="112" spans="2:10" s="1" customFormat="1" ht="15.2" customHeight="1" x14ac:dyDescent="0.2">
      <c r="B112" s="21"/>
      <c r="C112" s="19" t="s">
        <v>22</v>
      </c>
      <c r="F112" s="17" t="str">
        <f>E15</f>
        <v xml:space="preserve"> </v>
      </c>
      <c r="J112" s="21"/>
    </row>
    <row r="113" spans="2:63" s="1" customFormat="1" ht="15.2" customHeight="1" x14ac:dyDescent="0.2">
      <c r="B113" s="21"/>
      <c r="C113" s="19" t="s">
        <v>25</v>
      </c>
      <c r="F113" s="17" t="str">
        <f>IF(E18="","",E18)</f>
        <v xml:space="preserve"> </v>
      </c>
      <c r="J113" s="21"/>
    </row>
    <row r="114" spans="2:63" s="1" customFormat="1" ht="10.35" customHeight="1" x14ac:dyDescent="0.2">
      <c r="B114" s="21"/>
      <c r="J114" s="21"/>
    </row>
    <row r="115" spans="2:63" s="8" customFormat="1" ht="29.25" customHeight="1" x14ac:dyDescent="0.2">
      <c r="B115" s="86"/>
      <c r="C115" s="87" t="s">
        <v>98</v>
      </c>
      <c r="D115" s="88" t="s">
        <v>55</v>
      </c>
      <c r="E115" s="88" t="s">
        <v>51</v>
      </c>
      <c r="F115" s="88" t="s">
        <v>52</v>
      </c>
      <c r="G115" s="88" t="s">
        <v>99</v>
      </c>
      <c r="H115" s="88" t="s">
        <v>100</v>
      </c>
      <c r="I115" s="164"/>
      <c r="J115" s="86"/>
      <c r="K115" s="47" t="s">
        <v>1</v>
      </c>
      <c r="L115" s="48" t="s">
        <v>34</v>
      </c>
      <c r="M115" s="48" t="s">
        <v>101</v>
      </c>
      <c r="N115" s="48" t="s">
        <v>102</v>
      </c>
      <c r="O115" s="48" t="s">
        <v>103</v>
      </c>
      <c r="P115" s="48" t="s">
        <v>104</v>
      </c>
      <c r="Q115" s="48" t="s">
        <v>105</v>
      </c>
      <c r="R115" s="49" t="s">
        <v>106</v>
      </c>
    </row>
    <row r="116" spans="2:63" s="1" customFormat="1" ht="22.9" customHeight="1" x14ac:dyDescent="0.2">
      <c r="B116" s="21"/>
      <c r="C116" s="52" t="s">
        <v>107</v>
      </c>
      <c r="J116" s="21"/>
      <c r="K116" s="50"/>
      <c r="L116" s="41"/>
      <c r="M116" s="41"/>
      <c r="N116" s="89">
        <f>SUM(N117:N123)</f>
        <v>0</v>
      </c>
      <c r="O116" s="41"/>
      <c r="P116" s="89">
        <f>SUM(P117:P123)</f>
        <v>0</v>
      </c>
      <c r="Q116" s="41"/>
      <c r="R116" s="90">
        <f>SUM(R117:R123)</f>
        <v>0</v>
      </c>
      <c r="AR116" s="10" t="s">
        <v>69</v>
      </c>
      <c r="AS116" s="10" t="s">
        <v>96</v>
      </c>
      <c r="BI116" s="91" t="e">
        <f>SUM(BI117:BI123)</f>
        <v>#REF!</v>
      </c>
    </row>
    <row r="117" spans="2:63" s="1" customFormat="1" ht="24" x14ac:dyDescent="0.2">
      <c r="B117" s="21"/>
      <c r="C117" s="93" t="s">
        <v>78</v>
      </c>
      <c r="D117" s="93" t="s">
        <v>108</v>
      </c>
      <c r="E117" s="94" t="s">
        <v>4512</v>
      </c>
      <c r="F117" s="95" t="s">
        <v>4513</v>
      </c>
      <c r="G117" s="96" t="s">
        <v>4514</v>
      </c>
      <c r="H117" s="97">
        <v>1</v>
      </c>
      <c r="I117" s="97"/>
      <c r="J117" s="21"/>
      <c r="K117" s="106"/>
      <c r="R117" s="44"/>
      <c r="AR117" s="10" t="s">
        <v>114</v>
      </c>
      <c r="AS117" s="10" t="s">
        <v>70</v>
      </c>
    </row>
    <row r="118" spans="2:63" s="1" customFormat="1" ht="24" x14ac:dyDescent="0.2">
      <c r="B118" s="21"/>
      <c r="C118" s="93" t="s">
        <v>80</v>
      </c>
      <c r="D118" s="93" t="s">
        <v>108</v>
      </c>
      <c r="E118" s="94" t="s">
        <v>4515</v>
      </c>
      <c r="F118" s="95" t="s">
        <v>4516</v>
      </c>
      <c r="G118" s="96" t="s">
        <v>4514</v>
      </c>
      <c r="H118" s="97">
        <v>1</v>
      </c>
      <c r="I118" s="97"/>
      <c r="J118" s="21"/>
      <c r="K118" s="106"/>
      <c r="R118" s="44"/>
      <c r="AR118" s="10"/>
      <c r="AS118" s="10"/>
    </row>
    <row r="119" spans="2:63" s="1" customFormat="1" ht="24" x14ac:dyDescent="0.2">
      <c r="B119" s="21"/>
      <c r="C119" s="93" t="s">
        <v>120</v>
      </c>
      <c r="D119" s="93" t="s">
        <v>108</v>
      </c>
      <c r="E119" s="94" t="s">
        <v>4517</v>
      </c>
      <c r="F119" s="95" t="s">
        <v>4518</v>
      </c>
      <c r="G119" s="96" t="s">
        <v>4514</v>
      </c>
      <c r="H119" s="97">
        <v>1</v>
      </c>
      <c r="I119" s="97"/>
      <c r="J119" s="21"/>
      <c r="K119" s="106"/>
      <c r="R119" s="44"/>
      <c r="AR119" s="10"/>
      <c r="AS119" s="10"/>
    </row>
    <row r="120" spans="2:63" s="1" customFormat="1" ht="24" x14ac:dyDescent="0.2">
      <c r="B120" s="21"/>
      <c r="C120" s="93" t="s">
        <v>112</v>
      </c>
      <c r="D120" s="93" t="s">
        <v>108</v>
      </c>
      <c r="E120" s="94" t="s">
        <v>4519</v>
      </c>
      <c r="F120" s="95" t="s">
        <v>4502</v>
      </c>
      <c r="G120" s="96" t="s">
        <v>4514</v>
      </c>
      <c r="H120" s="97">
        <v>1</v>
      </c>
      <c r="I120" s="97"/>
      <c r="J120" s="21"/>
      <c r="K120" s="106"/>
      <c r="R120" s="44"/>
      <c r="AR120" s="10"/>
      <c r="AS120" s="10"/>
    </row>
    <row r="121" spans="2:63" s="1" customFormat="1" ht="33" customHeight="1" x14ac:dyDescent="0.2">
      <c r="B121" s="92"/>
      <c r="C121" s="93" t="s">
        <v>130</v>
      </c>
      <c r="D121" s="93" t="s">
        <v>108</v>
      </c>
      <c r="E121" s="94" t="s">
        <v>4503</v>
      </c>
      <c r="F121" s="95" t="s">
        <v>4504</v>
      </c>
      <c r="G121" s="96" t="s">
        <v>4505</v>
      </c>
      <c r="H121" s="97">
        <v>250</v>
      </c>
      <c r="I121" s="97" t="s">
        <v>4510</v>
      </c>
      <c r="J121" s="156"/>
      <c r="K121" s="98" t="s">
        <v>1</v>
      </c>
      <c r="L121" s="99" t="s">
        <v>35</v>
      </c>
      <c r="M121" s="100">
        <v>0</v>
      </c>
      <c r="N121" s="100">
        <f>M121*H121</f>
        <v>0</v>
      </c>
      <c r="O121" s="100">
        <v>0</v>
      </c>
      <c r="P121" s="100">
        <f>O121*H121</f>
        <v>0</v>
      </c>
      <c r="Q121" s="100">
        <v>0</v>
      </c>
      <c r="R121" s="101">
        <f>Q121*H121</f>
        <v>0</v>
      </c>
      <c r="AP121" s="102" t="s">
        <v>112</v>
      </c>
      <c r="AR121" s="102" t="s">
        <v>108</v>
      </c>
      <c r="AS121" s="102" t="s">
        <v>70</v>
      </c>
      <c r="AW121" s="10" t="s">
        <v>113</v>
      </c>
      <c r="BC121" s="103" t="e">
        <f>IF(L121="základní",#REF!,0)</f>
        <v>#REF!</v>
      </c>
      <c r="BD121" s="103">
        <f>IF(L121="snížená",#REF!,0)</f>
        <v>0</v>
      </c>
      <c r="BE121" s="103">
        <f>IF(L121="zákl. přenesená",#REF!,0)</f>
        <v>0</v>
      </c>
      <c r="BF121" s="103">
        <f>IF(L121="sníž. přenesená",#REF!,0)</f>
        <v>0</v>
      </c>
      <c r="BG121" s="103">
        <f>IF(L121="nulová",#REF!,0)</f>
        <v>0</v>
      </c>
      <c r="BH121" s="10" t="s">
        <v>78</v>
      </c>
      <c r="BI121" s="103" t="e">
        <f>ROUND(#REF!*H121,2)</f>
        <v>#REF!</v>
      </c>
      <c r="BJ121" s="10" t="s">
        <v>112</v>
      </c>
      <c r="BK121" s="102" t="s">
        <v>133</v>
      </c>
    </row>
    <row r="122" spans="2:63" s="1" customFormat="1" ht="37.9" customHeight="1" x14ac:dyDescent="0.2">
      <c r="B122" s="92"/>
      <c r="C122" s="93" t="s">
        <v>123</v>
      </c>
      <c r="D122" s="93" t="s">
        <v>108</v>
      </c>
      <c r="E122" s="94" t="s">
        <v>4506</v>
      </c>
      <c r="F122" s="95" t="s">
        <v>4507</v>
      </c>
      <c r="G122" s="96" t="s">
        <v>4505</v>
      </c>
      <c r="H122" s="97">
        <v>100</v>
      </c>
      <c r="I122" s="97" t="s">
        <v>4510</v>
      </c>
      <c r="J122" s="156"/>
      <c r="K122" s="98" t="s">
        <v>1</v>
      </c>
      <c r="L122" s="99" t="s">
        <v>35</v>
      </c>
      <c r="M122" s="100">
        <v>0</v>
      </c>
      <c r="N122" s="100">
        <f>M122*H122</f>
        <v>0</v>
      </c>
      <c r="O122" s="100">
        <v>0</v>
      </c>
      <c r="P122" s="100">
        <f>O122*H122</f>
        <v>0</v>
      </c>
      <c r="Q122" s="100">
        <v>0</v>
      </c>
      <c r="R122" s="101">
        <f>Q122*H122</f>
        <v>0</v>
      </c>
      <c r="AP122" s="102" t="s">
        <v>112</v>
      </c>
      <c r="AR122" s="102" t="s">
        <v>108</v>
      </c>
      <c r="AS122" s="102" t="s">
        <v>70</v>
      </c>
      <c r="AW122" s="10" t="s">
        <v>113</v>
      </c>
      <c r="BC122" s="103" t="e">
        <f>IF(L122="základní",#REF!,0)</f>
        <v>#REF!</v>
      </c>
      <c r="BD122" s="103">
        <f>IF(L122="snížená",#REF!,0)</f>
        <v>0</v>
      </c>
      <c r="BE122" s="103">
        <f>IF(L122="zákl. přenesená",#REF!,0)</f>
        <v>0</v>
      </c>
      <c r="BF122" s="103">
        <f>IF(L122="sníž. přenesená",#REF!,0)</f>
        <v>0</v>
      </c>
      <c r="BG122" s="103">
        <f>IF(L122="nulová",#REF!,0)</f>
        <v>0</v>
      </c>
      <c r="BH122" s="10" t="s">
        <v>78</v>
      </c>
      <c r="BI122" s="103" t="e">
        <f>ROUND(#REF!*H122,2)</f>
        <v>#REF!</v>
      </c>
      <c r="BJ122" s="10" t="s">
        <v>112</v>
      </c>
      <c r="BK122" s="102" t="s">
        <v>8</v>
      </c>
    </row>
    <row r="123" spans="2:63" s="1" customFormat="1" ht="24.2" customHeight="1" x14ac:dyDescent="0.2">
      <c r="B123" s="92"/>
      <c r="C123" s="93" t="s">
        <v>138</v>
      </c>
      <c r="D123" s="93" t="s">
        <v>108</v>
      </c>
      <c r="E123" s="94" t="s">
        <v>4508</v>
      </c>
      <c r="F123" s="95" t="s">
        <v>4509</v>
      </c>
      <c r="G123" s="96" t="s">
        <v>4505</v>
      </c>
      <c r="H123" s="97">
        <v>100</v>
      </c>
      <c r="I123" s="97" t="s">
        <v>4510</v>
      </c>
      <c r="J123" s="156"/>
      <c r="K123" s="98" t="s">
        <v>1</v>
      </c>
      <c r="L123" s="99" t="s">
        <v>35</v>
      </c>
      <c r="M123" s="100">
        <v>0</v>
      </c>
      <c r="N123" s="100">
        <f>M123*H123</f>
        <v>0</v>
      </c>
      <c r="O123" s="100">
        <v>0</v>
      </c>
      <c r="P123" s="100">
        <f>O123*H123</f>
        <v>0</v>
      </c>
      <c r="Q123" s="100">
        <v>0</v>
      </c>
      <c r="R123" s="101">
        <f>Q123*H123</f>
        <v>0</v>
      </c>
      <c r="AP123" s="102" t="s">
        <v>112</v>
      </c>
      <c r="AR123" s="102" t="s">
        <v>108</v>
      </c>
      <c r="AS123" s="102" t="s">
        <v>70</v>
      </c>
      <c r="AW123" s="10" t="s">
        <v>113</v>
      </c>
      <c r="BC123" s="103" t="e">
        <f>IF(L123="základní",#REF!,0)</f>
        <v>#REF!</v>
      </c>
      <c r="BD123" s="103">
        <f>IF(L123="snížená",#REF!,0)</f>
        <v>0</v>
      </c>
      <c r="BE123" s="103">
        <f>IF(L123="zákl. přenesená",#REF!,0)</f>
        <v>0</v>
      </c>
      <c r="BF123" s="103">
        <f>IF(L123="sníž. přenesená",#REF!,0)</f>
        <v>0</v>
      </c>
      <c r="BG123" s="103">
        <f>IF(L123="nulová",#REF!,0)</f>
        <v>0</v>
      </c>
      <c r="BH123" s="10" t="s">
        <v>78</v>
      </c>
      <c r="BI123" s="103" t="e">
        <f>ROUND(#REF!*H123,2)</f>
        <v>#REF!</v>
      </c>
      <c r="BJ123" s="10" t="s">
        <v>112</v>
      </c>
      <c r="BK123" s="102" t="s">
        <v>141</v>
      </c>
    </row>
    <row r="124" spans="2:63" s="1" customFormat="1" ht="6.95" customHeight="1" x14ac:dyDescent="0.2">
      <c r="B124" s="33"/>
      <c r="C124" s="34"/>
      <c r="D124" s="34"/>
      <c r="E124" s="34"/>
      <c r="F124" s="34"/>
      <c r="G124" s="34"/>
      <c r="H124" s="34"/>
      <c r="I124" s="193"/>
      <c r="J124" s="156"/>
    </row>
    <row r="125" spans="2:63" ht="12" x14ac:dyDescent="0.2">
      <c r="J125" s="159"/>
    </row>
    <row r="126" spans="2:63" ht="12" x14ac:dyDescent="0.2">
      <c r="J126" s="159"/>
    </row>
    <row r="127" spans="2:63" ht="12" x14ac:dyDescent="0.2">
      <c r="J127" s="159"/>
    </row>
    <row r="128" spans="2:63" ht="12" x14ac:dyDescent="0.2">
      <c r="J128" s="159"/>
    </row>
  </sheetData>
  <autoFilter ref="C115:H123" xr:uid="{00000000-0009-0000-0000-000004000000}"/>
  <mergeCells count="9">
    <mergeCell ref="E87:H87"/>
    <mergeCell ref="E106:H106"/>
    <mergeCell ref="E108:H108"/>
    <mergeCell ref="J2:T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10</vt:i4>
      </vt:variant>
    </vt:vector>
  </HeadingPairs>
  <TitlesOfParts>
    <vt:vector size="14" baseType="lpstr">
      <vt:lpstr>SO 01 - Položky soustavy ...</vt:lpstr>
      <vt:lpstr>SO 02 - Položky soustavy ÚRS</vt:lpstr>
      <vt:lpstr>SO 03 - Zimní údržba</vt:lpstr>
      <vt:lpstr>VON - Vedlejší a ostaní n...</vt:lpstr>
      <vt:lpstr>'Rekapitulace stavby'!Názvy_tisku</vt:lpstr>
      <vt:lpstr>'SO 01 - Položky soustavy ...'!Názvy_tisku</vt:lpstr>
      <vt:lpstr>'SO 02 - Položky soustavy ÚRS'!Názvy_tisku</vt:lpstr>
      <vt:lpstr>'SO 03 - Zimní údržba'!Názvy_tisku</vt:lpstr>
      <vt:lpstr>'VON - Vedlejší a ostaní n...'!Názvy_tisku</vt:lpstr>
      <vt:lpstr>'Rekapitulace stavby'!Oblast_tisku</vt:lpstr>
      <vt:lpstr>'SO 01 - Položky soustavy ...'!Oblast_tisku</vt:lpstr>
      <vt:lpstr>'SO 02 - Položky soustavy ÚRS'!Oblast_tisku</vt:lpstr>
      <vt:lpstr>'SO 03 - Zimní údržba'!Oblast_tisku</vt:lpstr>
      <vt:lpstr>'VON - Vedlejší a ostaní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Frnka Jan</dc:creator>
  <cp:lastModifiedBy>Frnka Jan</cp:lastModifiedBy>
  <dcterms:created xsi:type="dcterms:W3CDTF">2025-08-06T11:14:15Z</dcterms:created>
  <dcterms:modified xsi:type="dcterms:W3CDTF">2025-08-27T07:50:37Z</dcterms:modified>
</cp:coreProperties>
</file>